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2270" windowHeight="3495" activeTab="0"/>
  </bookViews>
  <sheets>
    <sheet name="TR 89-305-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<sst xmlns="http://schemas.openxmlformats.org/spreadsheetml/2006/main" count="159" uniqueCount="22">
  <si>
    <t>[mm]</t>
  </si>
  <si>
    <t xml:space="preserve"> </t>
  </si>
  <si>
    <t>Tl.</t>
  </si>
  <si>
    <t>Hmot.</t>
  </si>
  <si>
    <t>pozitivní</t>
  </si>
  <si>
    <t>ČSN P ENV 1993-1-3</t>
  </si>
  <si>
    <t xml:space="preserve">    charakteristická (normová) hodnota únosnosti pro deformaci L/200</t>
  </si>
  <si>
    <t>deformace L/</t>
  </si>
  <si>
    <r>
      <t>q</t>
    </r>
    <r>
      <rPr>
        <b/>
        <vertAlign val="superscript"/>
        <sz val="8"/>
        <rFont val="Arial CE"/>
        <family val="2"/>
      </rPr>
      <t>d</t>
    </r>
  </si>
  <si>
    <t>(L/200)</t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</si>
  <si>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</si>
  <si>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</si>
  <si>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</si>
  <si>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</si>
  <si>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</si>
  <si>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</si>
  <si>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k</t>
    </r>
  </si>
  <si>
    <t>pro prostý nosník s přesahem plechu 1,5xvýška plechu za podporu, šířka podpory 60 mm</t>
  </si>
  <si>
    <t>pro prostý nosník bez přesahu plechu za podporu, šířka podpory 60 mm</t>
  </si>
  <si>
    <t>TR 89/305</t>
  </si>
  <si>
    <t xml:space="preserve">pro spojitý nosník s vnitřní podporou 150 mm a krajní podporou 80 mm </t>
  </si>
  <si>
    <t>pro prostý nosník bez přesahu za podporu, šířka podpory 60 mm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</si>
</sst>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</numFmts>
  <fonts count="17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name val="Symbol"/>
      <family val="1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  <font>
      <b/>
      <vertAlign val="subscript"/>
      <sz val="10"/>
      <name val="Arial CE"/>
      <family val="2"/>
    </font>
    <font>
      <vertAlign val="superscript"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4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1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right"/>
    </xf>
    <xf numFmtId="2" fontId="5" fillId="2" borderId="23" xfId="0" applyNumberFormat="1" applyFont="1" applyFill="1" applyBorder="1" applyAlignment="1">
      <alignment horizontal="right"/>
    </xf>
    <xf numFmtId="2" fontId="5" fillId="2" borderId="24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" fontId="7" fillId="0" borderId="4" xfId="0" applyNumberFormat="1" applyFont="1" applyFill="1" applyBorder="1" applyAlignment="1">
      <alignment/>
    </xf>
    <xf numFmtId="2" fontId="7" fillId="0" borderId="7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0" fillId="2" borderId="32" xfId="0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0" fillId="2" borderId="34" xfId="0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2" fillId="2" borderId="39" xfId="0" applyFont="1" applyFill="1" applyBorder="1" applyAlignment="1">
      <alignment/>
    </xf>
    <xf numFmtId="0" fontId="2" fillId="2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/>
    </xf>
    <xf numFmtId="0" fontId="2" fillId="4" borderId="19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0" fillId="2" borderId="22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257175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38250" y="6096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31</xdr:row>
      <xdr:rowOff>57150</xdr:rowOff>
    </xdr:from>
    <xdr:to>
      <xdr:col>7</xdr:col>
      <xdr:colOff>9525</xdr:colOff>
      <xdr:row>31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19200" y="4562475"/>
          <a:ext cx="1219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38100</xdr:rowOff>
    </xdr:from>
    <xdr:to>
      <xdr:col>8</xdr:col>
      <xdr:colOff>247650</xdr:colOff>
      <xdr:row>59</xdr:row>
      <xdr:rowOff>276225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28725" y="8496300"/>
          <a:ext cx="1847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workbookViewId="0" topLeftCell="A1">
      <selection activeCell="J1" sqref="J1"/>
      <selection activeCell="A1" sqref="A1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25390625" style="8" customWidth="1"/>
    <col min="4" max="4" width="5.375" style="93" customWidth="1"/>
    <col min="5" max="19" width="5.25390625" style="0" customWidth="1"/>
    <col min="20" max="26" width="4.75390625" style="0" customWidth="1"/>
  </cols>
  <sheetData>
    <row r="1" spans="1:21" s="9" customFormat="1" ht="19.5" customHeight="1" thickBot="1">
      <c r="A1" s="35" t="s">
        <v>19</v>
      </c>
      <c r="B1" s="36"/>
      <c r="C1" s="37"/>
      <c r="D1" s="81"/>
      <c r="E1" s="37" t="s">
        <v>4</v>
      </c>
      <c r="F1" s="38"/>
      <c r="G1" s="38"/>
      <c r="H1" s="39"/>
      <c r="I1" s="41" t="s">
        <v>7</v>
      </c>
      <c r="J1" s="42">
        <v>400</v>
      </c>
      <c r="K1" s="38"/>
      <c r="L1" s="71" t="s">
        <v>13</v>
      </c>
      <c r="M1" s="102">
        <v>1.15</v>
      </c>
      <c r="N1" s="40"/>
      <c r="O1" s="38"/>
      <c r="P1" s="38"/>
      <c r="Q1" s="38"/>
      <c r="R1" s="72" t="s">
        <v>5</v>
      </c>
      <c r="S1" s="70">
        <v>1996</v>
      </c>
      <c r="U1" s="73"/>
    </row>
    <row r="2" spans="1:19" ht="12" customHeight="1">
      <c r="A2" s="43" t="s">
        <v>2</v>
      </c>
      <c r="B2" s="43" t="s">
        <v>3</v>
      </c>
      <c r="C2" s="77"/>
      <c r="D2" s="82"/>
      <c r="E2" s="44"/>
      <c r="F2" s="45"/>
      <c r="G2" s="45"/>
      <c r="H2" s="45"/>
      <c r="I2" s="46" t="s">
        <v>14</v>
      </c>
      <c r="J2" s="45"/>
      <c r="K2" s="45"/>
      <c r="L2" s="45"/>
      <c r="M2" s="45"/>
      <c r="N2" s="45"/>
      <c r="O2" s="45"/>
      <c r="P2" s="45"/>
      <c r="Q2" s="45"/>
      <c r="R2" s="45"/>
      <c r="S2" s="6"/>
    </row>
    <row r="3" spans="1:19" ht="12" customHeight="1" thickBot="1">
      <c r="A3" s="47" t="s">
        <v>0</v>
      </c>
      <c r="B3" s="48" t="s">
        <v>15</v>
      </c>
      <c r="C3" s="7"/>
      <c r="D3" s="83"/>
      <c r="E3" s="49">
        <v>3</v>
      </c>
      <c r="F3" s="50">
        <v>3.25</v>
      </c>
      <c r="G3" s="50">
        <v>3.5</v>
      </c>
      <c r="H3" s="50">
        <v>3.75</v>
      </c>
      <c r="I3" s="50">
        <v>4</v>
      </c>
      <c r="J3" s="50">
        <v>4.25</v>
      </c>
      <c r="K3" s="50">
        <v>4.5</v>
      </c>
      <c r="L3" s="50">
        <v>4.75</v>
      </c>
      <c r="M3" s="50">
        <v>5</v>
      </c>
      <c r="N3" s="50">
        <v>5.25</v>
      </c>
      <c r="O3" s="50">
        <v>5.5</v>
      </c>
      <c r="P3" s="50">
        <v>5.75</v>
      </c>
      <c r="Q3" s="50">
        <v>6</v>
      </c>
      <c r="R3" s="50">
        <v>6.25</v>
      </c>
      <c r="S3" s="51">
        <v>6.5</v>
      </c>
    </row>
    <row r="4" spans="1:19" ht="24.75" customHeight="1">
      <c r="A4" s="20"/>
      <c r="B4" s="21"/>
      <c r="C4" s="22"/>
      <c r="D4" s="8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10.5" customHeight="1">
      <c r="A5" s="24"/>
      <c r="B5" s="25"/>
      <c r="C5" s="78" t="s">
        <v>8</v>
      </c>
      <c r="D5" s="85">
        <v>1</v>
      </c>
      <c r="E5" s="10">
        <v>4.39</v>
      </c>
      <c r="F5" s="13">
        <v>3.74</v>
      </c>
      <c r="G5" s="13">
        <v>3.23</v>
      </c>
      <c r="H5" s="13">
        <v>2.81</v>
      </c>
      <c r="I5" s="13">
        <v>2.47</v>
      </c>
      <c r="J5" s="13">
        <v>2.19</v>
      </c>
      <c r="K5" s="13">
        <v>1.95</v>
      </c>
      <c r="L5" s="13">
        <v>1.75</v>
      </c>
      <c r="M5" s="13">
        <v>1.58</v>
      </c>
      <c r="N5" s="13">
        <v>1.43</v>
      </c>
      <c r="O5" s="13">
        <v>1.31</v>
      </c>
      <c r="P5" s="13">
        <v>1.2</v>
      </c>
      <c r="Q5" s="13">
        <v>1.1</v>
      </c>
      <c r="R5" s="13">
        <v>1.01</v>
      </c>
      <c r="S5" s="16">
        <v>0.94</v>
      </c>
    </row>
    <row r="6" spans="1:19" ht="10.5" customHeight="1">
      <c r="A6" s="26">
        <v>0.75</v>
      </c>
      <c r="B6" s="25">
        <v>8.24</v>
      </c>
      <c r="C6" s="79" t="s">
        <v>8</v>
      </c>
      <c r="D6" s="86">
        <v>2</v>
      </c>
      <c r="E6" s="52">
        <v>3.55</v>
      </c>
      <c r="F6" s="53">
        <v>3.28</v>
      </c>
      <c r="G6" s="53">
        <v>3.04</v>
      </c>
      <c r="H6" s="53">
        <v>2.81</v>
      </c>
      <c r="I6" s="53">
        <v>2.47</v>
      </c>
      <c r="J6" s="53">
        <v>2.19</v>
      </c>
      <c r="K6" s="53">
        <v>1.95</v>
      </c>
      <c r="L6" s="53">
        <v>1.75</v>
      </c>
      <c r="M6" s="53">
        <v>1.58</v>
      </c>
      <c r="N6" s="53">
        <v>1.43</v>
      </c>
      <c r="O6" s="53">
        <v>1.31</v>
      </c>
      <c r="P6" s="53">
        <v>1.2</v>
      </c>
      <c r="Q6" s="53">
        <v>1.1</v>
      </c>
      <c r="R6" s="53">
        <v>1.01</v>
      </c>
      <c r="S6" s="54">
        <v>0.94</v>
      </c>
    </row>
    <row r="7" spans="1:19" ht="10.5" customHeight="1">
      <c r="A7" s="26"/>
      <c r="B7" s="25"/>
      <c r="C7" s="80" t="s">
        <v>16</v>
      </c>
      <c r="D7" s="87" t="s">
        <v>9</v>
      </c>
      <c r="E7" s="55">
        <v>3.24</v>
      </c>
      <c r="F7" s="56">
        <v>2.55</v>
      </c>
      <c r="G7" s="56">
        <v>2.04</v>
      </c>
      <c r="H7" s="56">
        <v>1.66</v>
      </c>
      <c r="I7" s="56">
        <v>1.37</v>
      </c>
      <c r="J7" s="56">
        <v>1.14</v>
      </c>
      <c r="K7" s="56">
        <v>0.96</v>
      </c>
      <c r="L7" s="56">
        <v>0.82</v>
      </c>
      <c r="M7" s="56">
        <v>0.7</v>
      </c>
      <c r="N7" s="56">
        <v>0.61</v>
      </c>
      <c r="O7" s="56">
        <v>0.53</v>
      </c>
      <c r="P7" s="56">
        <v>0.46</v>
      </c>
      <c r="Q7" s="56">
        <v>0.41</v>
      </c>
      <c r="R7" s="56">
        <v>0.36</v>
      </c>
      <c r="S7" s="57">
        <v>0.32</v>
      </c>
    </row>
    <row r="8" spans="1:19" ht="10.5" customHeight="1">
      <c r="A8" s="27" t="s">
        <v>1</v>
      </c>
      <c r="B8" s="28"/>
      <c r="C8" s="101" t="s">
        <v>16</v>
      </c>
      <c r="D8" s="88" t="str">
        <f>"(L/"&amp;$J$1&amp;")"</f>
        <v>(L/400)</v>
      </c>
      <c r="E8" s="12">
        <f aca="true" t="shared" si="0" ref="E8:S8">E7*200/$J$1</f>
        <v>1.62</v>
      </c>
      <c r="F8" s="15">
        <f t="shared" si="0"/>
        <v>1.275</v>
      </c>
      <c r="G8" s="15">
        <f t="shared" si="0"/>
        <v>1.02</v>
      </c>
      <c r="H8" s="15">
        <f t="shared" si="0"/>
        <v>0.83</v>
      </c>
      <c r="I8" s="15">
        <f t="shared" si="0"/>
        <v>0.685</v>
      </c>
      <c r="J8" s="15">
        <f t="shared" si="0"/>
        <v>0.57</v>
      </c>
      <c r="K8" s="15">
        <f t="shared" si="0"/>
        <v>0.48</v>
      </c>
      <c r="L8" s="15">
        <f t="shared" si="0"/>
        <v>0.41</v>
      </c>
      <c r="M8" s="15">
        <f t="shared" si="0"/>
        <v>0.35</v>
      </c>
      <c r="N8" s="15">
        <f t="shared" si="0"/>
        <v>0.305</v>
      </c>
      <c r="O8" s="15">
        <f t="shared" si="0"/>
        <v>0.265</v>
      </c>
      <c r="P8" s="15">
        <f t="shared" si="0"/>
        <v>0.23</v>
      </c>
      <c r="Q8" s="15">
        <f t="shared" si="0"/>
        <v>0.205</v>
      </c>
      <c r="R8" s="15">
        <f t="shared" si="0"/>
        <v>0.18</v>
      </c>
      <c r="S8" s="18">
        <f t="shared" si="0"/>
        <v>0.16</v>
      </c>
    </row>
    <row r="9" spans="1:19" ht="10.5" customHeight="1">
      <c r="A9" s="29"/>
      <c r="B9" s="30"/>
      <c r="C9" s="78" t="s">
        <v>8</v>
      </c>
      <c r="D9" s="85">
        <v>1</v>
      </c>
      <c r="E9" s="11">
        <v>5.21</v>
      </c>
      <c r="F9" s="14">
        <v>4.44</v>
      </c>
      <c r="G9" s="14">
        <v>3.83</v>
      </c>
      <c r="H9" s="14">
        <v>3.34</v>
      </c>
      <c r="I9" s="14">
        <v>2.93</v>
      </c>
      <c r="J9" s="14">
        <v>2.6</v>
      </c>
      <c r="K9" s="14">
        <v>2.32</v>
      </c>
      <c r="L9" s="14">
        <v>2.08</v>
      </c>
      <c r="M9" s="14">
        <v>1.88</v>
      </c>
      <c r="N9" s="14">
        <v>1.7</v>
      </c>
      <c r="O9" s="14">
        <v>1.55</v>
      </c>
      <c r="P9" s="14">
        <v>1.42</v>
      </c>
      <c r="Q9" s="14">
        <v>1.3</v>
      </c>
      <c r="R9" s="14">
        <v>1.2</v>
      </c>
      <c r="S9" s="17">
        <v>1.11</v>
      </c>
    </row>
    <row r="10" spans="1:19" ht="10.5" customHeight="1">
      <c r="A10" s="26">
        <v>0.88</v>
      </c>
      <c r="B10" s="25">
        <v>9.67</v>
      </c>
      <c r="C10" s="79" t="s">
        <v>8</v>
      </c>
      <c r="D10" s="86">
        <v>2</v>
      </c>
      <c r="E10" s="52">
        <v>4.91</v>
      </c>
      <c r="F10" s="53">
        <v>4.44</v>
      </c>
      <c r="G10" s="53">
        <v>3.83</v>
      </c>
      <c r="H10" s="53">
        <v>3.34</v>
      </c>
      <c r="I10" s="53">
        <v>2.93</v>
      </c>
      <c r="J10" s="53">
        <v>2.6</v>
      </c>
      <c r="K10" s="53">
        <v>2.32</v>
      </c>
      <c r="L10" s="53">
        <v>2.08</v>
      </c>
      <c r="M10" s="53">
        <v>1.88</v>
      </c>
      <c r="N10" s="53">
        <v>1.7</v>
      </c>
      <c r="O10" s="53">
        <v>1.55</v>
      </c>
      <c r="P10" s="53">
        <v>1.42</v>
      </c>
      <c r="Q10" s="53">
        <v>1.3</v>
      </c>
      <c r="R10" s="53">
        <v>1.2</v>
      </c>
      <c r="S10" s="54">
        <v>1.11</v>
      </c>
    </row>
    <row r="11" spans="1:19" ht="10.5" customHeight="1">
      <c r="A11" s="58" t="s">
        <v>1</v>
      </c>
      <c r="B11" s="25"/>
      <c r="C11" s="80" t="s">
        <v>16</v>
      </c>
      <c r="D11" s="87" t="s">
        <v>9</v>
      </c>
      <c r="E11" s="59">
        <v>3.9</v>
      </c>
      <c r="F11" s="60">
        <v>3.07</v>
      </c>
      <c r="G11" s="60">
        <v>2.45</v>
      </c>
      <c r="H11" s="60">
        <v>2</v>
      </c>
      <c r="I11" s="60">
        <v>1.64</v>
      </c>
      <c r="J11" s="60">
        <v>1.37</v>
      </c>
      <c r="K11" s="60">
        <v>1.15</v>
      </c>
      <c r="L11" s="60">
        <v>0.98</v>
      </c>
      <c r="M11" s="60">
        <v>0.84</v>
      </c>
      <c r="N11" s="60">
        <v>0.73</v>
      </c>
      <c r="O11" s="60">
        <v>0.63</v>
      </c>
      <c r="P11" s="60">
        <v>0.55</v>
      </c>
      <c r="Q11" s="60">
        <v>0.49</v>
      </c>
      <c r="R11" s="60">
        <v>0.43</v>
      </c>
      <c r="S11" s="61">
        <v>0.38</v>
      </c>
    </row>
    <row r="12" spans="1:19" ht="10.5" customHeight="1">
      <c r="A12" s="27" t="s">
        <v>1</v>
      </c>
      <c r="B12" s="28"/>
      <c r="C12" s="101" t="s">
        <v>16</v>
      </c>
      <c r="D12" s="88" t="str">
        <f>"(L/"&amp;$J$1&amp;")"</f>
        <v>(L/400)</v>
      </c>
      <c r="E12" s="12">
        <f aca="true" t="shared" si="1" ref="E12:S12">E11*200/$J$1</f>
        <v>1.95</v>
      </c>
      <c r="F12" s="15">
        <f t="shared" si="1"/>
        <v>1.535</v>
      </c>
      <c r="G12" s="15">
        <f t="shared" si="1"/>
        <v>1.225</v>
      </c>
      <c r="H12" s="15">
        <f t="shared" si="1"/>
        <v>1</v>
      </c>
      <c r="I12" s="15">
        <f t="shared" si="1"/>
        <v>0.82</v>
      </c>
      <c r="J12" s="15">
        <f t="shared" si="1"/>
        <v>0.685</v>
      </c>
      <c r="K12" s="15">
        <f t="shared" si="1"/>
        <v>0.575</v>
      </c>
      <c r="L12" s="15">
        <f t="shared" si="1"/>
        <v>0.49</v>
      </c>
      <c r="M12" s="15">
        <f t="shared" si="1"/>
        <v>0.42</v>
      </c>
      <c r="N12" s="15">
        <f t="shared" si="1"/>
        <v>0.365</v>
      </c>
      <c r="O12" s="15">
        <f t="shared" si="1"/>
        <v>0.315</v>
      </c>
      <c r="P12" s="15">
        <f t="shared" si="1"/>
        <v>0.275</v>
      </c>
      <c r="Q12" s="15">
        <f t="shared" si="1"/>
        <v>0.245</v>
      </c>
      <c r="R12" s="15">
        <f t="shared" si="1"/>
        <v>0.215</v>
      </c>
      <c r="S12" s="18">
        <f t="shared" si="1"/>
        <v>0.19</v>
      </c>
    </row>
    <row r="13" spans="1:21" ht="10.5" customHeight="1">
      <c r="A13" s="29"/>
      <c r="B13" s="30"/>
      <c r="C13" s="78" t="s">
        <v>8</v>
      </c>
      <c r="D13" s="85">
        <v>1</v>
      </c>
      <c r="E13" s="11">
        <v>5.98</v>
      </c>
      <c r="F13" s="14">
        <v>5.09</v>
      </c>
      <c r="G13" s="14">
        <v>4.39</v>
      </c>
      <c r="H13" s="14">
        <v>3.83</v>
      </c>
      <c r="I13" s="14">
        <v>3.36</v>
      </c>
      <c r="J13" s="14">
        <v>2.98</v>
      </c>
      <c r="K13" s="14">
        <v>2.66</v>
      </c>
      <c r="L13" s="14">
        <v>2.38</v>
      </c>
      <c r="M13" s="14">
        <v>2.15</v>
      </c>
      <c r="N13" s="14">
        <v>1.95</v>
      </c>
      <c r="O13" s="14">
        <v>1.78</v>
      </c>
      <c r="P13" s="14">
        <v>1.63</v>
      </c>
      <c r="Q13" s="14">
        <v>1.49</v>
      </c>
      <c r="R13" s="14">
        <v>1.38</v>
      </c>
      <c r="S13" s="17">
        <v>1.27</v>
      </c>
      <c r="T13" s="8"/>
      <c r="U13" s="8"/>
    </row>
    <row r="14" spans="1:21" ht="10.5" customHeight="1">
      <c r="A14" s="26">
        <v>1</v>
      </c>
      <c r="B14" s="25">
        <v>10.99</v>
      </c>
      <c r="C14" s="79" t="s">
        <v>8</v>
      </c>
      <c r="D14" s="86">
        <v>2</v>
      </c>
      <c r="E14" s="52">
        <v>5.98</v>
      </c>
      <c r="F14" s="53">
        <v>5.09</v>
      </c>
      <c r="G14" s="53">
        <v>4.39</v>
      </c>
      <c r="H14" s="53">
        <v>3.83</v>
      </c>
      <c r="I14" s="53">
        <v>3.36</v>
      </c>
      <c r="J14" s="53">
        <v>2.98</v>
      </c>
      <c r="K14" s="53">
        <v>2.66</v>
      </c>
      <c r="L14" s="53">
        <v>2.38</v>
      </c>
      <c r="M14" s="53">
        <v>2.15</v>
      </c>
      <c r="N14" s="53">
        <v>1.95</v>
      </c>
      <c r="O14" s="53">
        <v>1.78</v>
      </c>
      <c r="P14" s="53">
        <v>1.63</v>
      </c>
      <c r="Q14" s="53">
        <v>1.49</v>
      </c>
      <c r="R14" s="53">
        <v>1.38</v>
      </c>
      <c r="S14" s="54">
        <v>1.27</v>
      </c>
      <c r="T14" s="8"/>
      <c r="U14" s="8"/>
    </row>
    <row r="15" spans="1:21" ht="10.5" customHeight="1">
      <c r="A15" s="58" t="s">
        <v>1</v>
      </c>
      <c r="B15" s="25"/>
      <c r="C15" s="80" t="s">
        <v>16</v>
      </c>
      <c r="D15" s="87" t="s">
        <v>9</v>
      </c>
      <c r="E15" s="59">
        <v>4.47</v>
      </c>
      <c r="F15" s="60">
        <v>3.51</v>
      </c>
      <c r="G15" s="60">
        <v>2.81</v>
      </c>
      <c r="H15" s="60">
        <v>2.29</v>
      </c>
      <c r="I15" s="60">
        <v>1.89</v>
      </c>
      <c r="J15" s="60">
        <v>1.57</v>
      </c>
      <c r="K15" s="60">
        <v>1.32</v>
      </c>
      <c r="L15" s="60">
        <v>1.13</v>
      </c>
      <c r="M15" s="60">
        <v>0.97</v>
      </c>
      <c r="N15" s="60">
        <v>0.83</v>
      </c>
      <c r="O15" s="60">
        <v>0.73</v>
      </c>
      <c r="P15" s="60">
        <v>0.63</v>
      </c>
      <c r="Q15" s="60">
        <v>0.56</v>
      </c>
      <c r="R15" s="60">
        <v>0.49</v>
      </c>
      <c r="S15" s="61">
        <v>0.44</v>
      </c>
      <c r="T15" s="8"/>
      <c r="U15" s="8"/>
    </row>
    <row r="16" spans="1:21" ht="10.5" customHeight="1">
      <c r="A16" s="27" t="s">
        <v>1</v>
      </c>
      <c r="B16" s="28"/>
      <c r="C16" s="101" t="s">
        <v>16</v>
      </c>
      <c r="D16" s="88" t="str">
        <f>"(L/"&amp;$J$1&amp;")"</f>
        <v>(L/400)</v>
      </c>
      <c r="E16" s="12">
        <f aca="true" t="shared" si="2" ref="E16:S16">E15*200/$J$1</f>
        <v>2.235</v>
      </c>
      <c r="F16" s="15">
        <f t="shared" si="2"/>
        <v>1.755</v>
      </c>
      <c r="G16" s="15">
        <f t="shared" si="2"/>
        <v>1.405</v>
      </c>
      <c r="H16" s="15">
        <f t="shared" si="2"/>
        <v>1.145</v>
      </c>
      <c r="I16" s="15">
        <f t="shared" si="2"/>
        <v>0.945</v>
      </c>
      <c r="J16" s="15">
        <f t="shared" si="2"/>
        <v>0.785</v>
      </c>
      <c r="K16" s="15">
        <f t="shared" si="2"/>
        <v>0.66</v>
      </c>
      <c r="L16" s="15">
        <f t="shared" si="2"/>
        <v>0.565</v>
      </c>
      <c r="M16" s="15">
        <f t="shared" si="2"/>
        <v>0.485</v>
      </c>
      <c r="N16" s="15">
        <f t="shared" si="2"/>
        <v>0.415</v>
      </c>
      <c r="O16" s="15">
        <f t="shared" si="2"/>
        <v>0.365</v>
      </c>
      <c r="P16" s="15">
        <f t="shared" si="2"/>
        <v>0.315</v>
      </c>
      <c r="Q16" s="15">
        <f t="shared" si="2"/>
        <v>0.28</v>
      </c>
      <c r="R16" s="15">
        <f t="shared" si="2"/>
        <v>0.245</v>
      </c>
      <c r="S16" s="18">
        <f t="shared" si="2"/>
        <v>0.22</v>
      </c>
      <c r="T16" s="8"/>
      <c r="U16" s="8"/>
    </row>
    <row r="17" spans="1:21" ht="10.5" customHeight="1">
      <c r="A17" s="29"/>
      <c r="B17" s="30"/>
      <c r="C17" s="78" t="s">
        <v>8</v>
      </c>
      <c r="D17" s="85">
        <v>1</v>
      </c>
      <c r="E17" s="11">
        <v>6.82</v>
      </c>
      <c r="F17" s="14">
        <v>5.81</v>
      </c>
      <c r="G17" s="14">
        <v>5.01</v>
      </c>
      <c r="H17" s="14">
        <v>4.36</v>
      </c>
      <c r="I17" s="14">
        <v>3.84</v>
      </c>
      <c r="J17" s="14">
        <v>3.4</v>
      </c>
      <c r="K17" s="14">
        <v>3.03</v>
      </c>
      <c r="L17" s="14">
        <v>2.72</v>
      </c>
      <c r="M17" s="14">
        <v>2.45</v>
      </c>
      <c r="N17" s="14">
        <v>2.23</v>
      </c>
      <c r="O17" s="14">
        <v>2.03</v>
      </c>
      <c r="P17" s="14">
        <v>1.86</v>
      </c>
      <c r="Q17" s="14">
        <v>1.7</v>
      </c>
      <c r="R17" s="14">
        <v>1.57</v>
      </c>
      <c r="S17" s="17">
        <v>1.45</v>
      </c>
      <c r="T17" s="8"/>
      <c r="U17" s="8"/>
    </row>
    <row r="18" spans="1:21" ht="10.5" customHeight="1">
      <c r="A18" s="26">
        <v>1.13</v>
      </c>
      <c r="B18" s="25">
        <v>12.42</v>
      </c>
      <c r="C18" s="79" t="s">
        <v>8</v>
      </c>
      <c r="D18" s="86">
        <v>2</v>
      </c>
      <c r="E18" s="52">
        <v>6.82</v>
      </c>
      <c r="F18" s="53">
        <v>5.81</v>
      </c>
      <c r="G18" s="53">
        <v>5.01</v>
      </c>
      <c r="H18" s="53">
        <v>4.36</v>
      </c>
      <c r="I18" s="53">
        <v>3.84</v>
      </c>
      <c r="J18" s="53">
        <v>3.4</v>
      </c>
      <c r="K18" s="53">
        <v>3.03</v>
      </c>
      <c r="L18" s="53">
        <v>2.72</v>
      </c>
      <c r="M18" s="53">
        <v>2.45</v>
      </c>
      <c r="N18" s="53">
        <v>2.23</v>
      </c>
      <c r="O18" s="53">
        <v>2.03</v>
      </c>
      <c r="P18" s="53">
        <v>1.86</v>
      </c>
      <c r="Q18" s="53">
        <v>1.7</v>
      </c>
      <c r="R18" s="53">
        <v>1.57</v>
      </c>
      <c r="S18" s="54">
        <v>1.45</v>
      </c>
      <c r="T18" s="8"/>
      <c r="U18" s="8"/>
    </row>
    <row r="19" spans="1:21" ht="10.5" customHeight="1">
      <c r="A19" s="58" t="s">
        <v>1</v>
      </c>
      <c r="B19" s="25"/>
      <c r="C19" s="80" t="s">
        <v>16</v>
      </c>
      <c r="D19" s="87" t="s">
        <v>9</v>
      </c>
      <c r="E19" s="59">
        <v>5.08</v>
      </c>
      <c r="F19" s="60">
        <v>4</v>
      </c>
      <c r="G19" s="60">
        <v>3.2</v>
      </c>
      <c r="H19" s="60">
        <v>2.6</v>
      </c>
      <c r="I19" s="60">
        <v>2.15</v>
      </c>
      <c r="J19" s="60">
        <v>1.79</v>
      </c>
      <c r="K19" s="60">
        <v>1.51</v>
      </c>
      <c r="L19" s="60">
        <v>1.28</v>
      </c>
      <c r="M19" s="60">
        <v>1.1</v>
      </c>
      <c r="N19" s="60">
        <v>0.95</v>
      </c>
      <c r="O19" s="60">
        <v>0.83</v>
      </c>
      <c r="P19" s="60">
        <v>0.72</v>
      </c>
      <c r="Q19" s="60">
        <v>0.64</v>
      </c>
      <c r="R19" s="60">
        <v>0.56</v>
      </c>
      <c r="S19" s="61">
        <v>0.5</v>
      </c>
      <c r="T19" s="8"/>
      <c r="U19" s="8"/>
    </row>
    <row r="20" spans="1:21" ht="10.5" customHeight="1">
      <c r="A20" s="27" t="s">
        <v>1</v>
      </c>
      <c r="B20" s="28"/>
      <c r="C20" s="101" t="s">
        <v>16</v>
      </c>
      <c r="D20" s="88" t="str">
        <f>"(L/"&amp;$J$1&amp;")"</f>
        <v>(L/400)</v>
      </c>
      <c r="E20" s="12">
        <f aca="true" t="shared" si="3" ref="E20:S20">E19*200/$J$1</f>
        <v>2.54</v>
      </c>
      <c r="F20" s="15">
        <f t="shared" si="3"/>
        <v>2</v>
      </c>
      <c r="G20" s="15">
        <f t="shared" si="3"/>
        <v>1.6</v>
      </c>
      <c r="H20" s="15">
        <f t="shared" si="3"/>
        <v>1.3</v>
      </c>
      <c r="I20" s="15">
        <f t="shared" si="3"/>
        <v>1.075</v>
      </c>
      <c r="J20" s="15">
        <f t="shared" si="3"/>
        <v>0.895</v>
      </c>
      <c r="K20" s="15">
        <f t="shared" si="3"/>
        <v>0.755</v>
      </c>
      <c r="L20" s="15">
        <f t="shared" si="3"/>
        <v>0.64</v>
      </c>
      <c r="M20" s="15">
        <f t="shared" si="3"/>
        <v>0.55</v>
      </c>
      <c r="N20" s="15">
        <f t="shared" si="3"/>
        <v>0.475</v>
      </c>
      <c r="O20" s="15">
        <f t="shared" si="3"/>
        <v>0.415</v>
      </c>
      <c r="P20" s="15">
        <f t="shared" si="3"/>
        <v>0.36</v>
      </c>
      <c r="Q20" s="15">
        <f t="shared" si="3"/>
        <v>0.32</v>
      </c>
      <c r="R20" s="15">
        <f t="shared" si="3"/>
        <v>0.28</v>
      </c>
      <c r="S20" s="18">
        <f t="shared" si="3"/>
        <v>0.25</v>
      </c>
      <c r="T20" s="8"/>
      <c r="U20" s="8"/>
    </row>
    <row r="21" spans="1:21" ht="10.5" customHeight="1">
      <c r="A21" s="29"/>
      <c r="B21" s="30"/>
      <c r="C21" s="78" t="s">
        <v>8</v>
      </c>
      <c r="D21" s="85">
        <v>1</v>
      </c>
      <c r="E21" s="11">
        <v>7.6</v>
      </c>
      <c r="F21" s="14">
        <v>6.48</v>
      </c>
      <c r="G21" s="14">
        <v>5.59</v>
      </c>
      <c r="H21" s="14">
        <v>4.87</v>
      </c>
      <c r="I21" s="14">
        <v>4.28</v>
      </c>
      <c r="J21" s="14">
        <v>3.79</v>
      </c>
      <c r="K21" s="14">
        <v>3.38</v>
      </c>
      <c r="L21" s="14">
        <v>3.03</v>
      </c>
      <c r="M21" s="14">
        <v>2.74</v>
      </c>
      <c r="N21" s="14">
        <v>2.48</v>
      </c>
      <c r="O21" s="14">
        <v>2.26</v>
      </c>
      <c r="P21" s="14">
        <v>2.07</v>
      </c>
      <c r="Q21" s="14">
        <v>1.9</v>
      </c>
      <c r="R21" s="14">
        <v>1.75</v>
      </c>
      <c r="S21" s="17">
        <v>1.62</v>
      </c>
      <c r="T21" s="8"/>
      <c r="U21" s="8"/>
    </row>
    <row r="22" spans="1:21" ht="10.5" customHeight="1">
      <c r="A22" s="26">
        <v>1.25</v>
      </c>
      <c r="B22" s="25">
        <v>13.74</v>
      </c>
      <c r="C22" s="79" t="s">
        <v>8</v>
      </c>
      <c r="D22" s="86">
        <v>2</v>
      </c>
      <c r="E22" s="52">
        <v>7.31</v>
      </c>
      <c r="F22" s="53">
        <v>6.48</v>
      </c>
      <c r="G22" s="53">
        <v>5.59</v>
      </c>
      <c r="H22" s="53">
        <v>4.87</v>
      </c>
      <c r="I22" s="53">
        <v>4.28</v>
      </c>
      <c r="J22" s="53">
        <v>3.79</v>
      </c>
      <c r="K22" s="53">
        <v>3.38</v>
      </c>
      <c r="L22" s="53">
        <v>3.03</v>
      </c>
      <c r="M22" s="53">
        <v>2.74</v>
      </c>
      <c r="N22" s="53">
        <v>2.48</v>
      </c>
      <c r="O22" s="53">
        <v>2.26</v>
      </c>
      <c r="P22" s="53">
        <v>2.07</v>
      </c>
      <c r="Q22" s="53">
        <v>1.9</v>
      </c>
      <c r="R22" s="53">
        <v>1.75</v>
      </c>
      <c r="S22" s="54">
        <v>1.62</v>
      </c>
      <c r="T22" s="8"/>
      <c r="U22" s="8"/>
    </row>
    <row r="23" spans="1:21" ht="10.5" customHeight="1">
      <c r="A23" s="58" t="s">
        <v>1</v>
      </c>
      <c r="B23" s="25"/>
      <c r="C23" s="80" t="s">
        <v>16</v>
      </c>
      <c r="D23" s="87" t="s">
        <v>9</v>
      </c>
      <c r="E23" s="59">
        <v>5.64</v>
      </c>
      <c r="F23" s="60">
        <v>4.44</v>
      </c>
      <c r="G23" s="60">
        <v>3.55</v>
      </c>
      <c r="H23" s="60">
        <v>2.89</v>
      </c>
      <c r="I23" s="60">
        <v>2.38</v>
      </c>
      <c r="J23" s="60">
        <v>1.98</v>
      </c>
      <c r="K23" s="60">
        <v>1.67</v>
      </c>
      <c r="L23" s="60">
        <v>1.42</v>
      </c>
      <c r="M23" s="60">
        <v>1.22</v>
      </c>
      <c r="N23" s="60">
        <v>1.05</v>
      </c>
      <c r="O23" s="60">
        <v>0.92</v>
      </c>
      <c r="P23" s="60">
        <v>0.8</v>
      </c>
      <c r="Q23" s="60">
        <v>0.71</v>
      </c>
      <c r="R23" s="60">
        <v>0.62</v>
      </c>
      <c r="S23" s="61">
        <v>0.55</v>
      </c>
      <c r="T23" s="8"/>
      <c r="U23" s="8"/>
    </row>
    <row r="24" spans="1:21" ht="10.5" customHeight="1">
      <c r="A24" s="27" t="s">
        <v>1</v>
      </c>
      <c r="B24" s="28"/>
      <c r="C24" s="101" t="s">
        <v>16</v>
      </c>
      <c r="D24" s="88" t="str">
        <f>"(L/"&amp;$J$1&amp;")"</f>
        <v>(L/400)</v>
      </c>
      <c r="E24" s="12">
        <f aca="true" t="shared" si="4" ref="E24:S24">E23*200/$J$1</f>
        <v>2.82</v>
      </c>
      <c r="F24" s="15">
        <f t="shared" si="4"/>
        <v>2.22</v>
      </c>
      <c r="G24" s="15">
        <f t="shared" si="4"/>
        <v>1.775</v>
      </c>
      <c r="H24" s="15">
        <f t="shared" si="4"/>
        <v>1.445</v>
      </c>
      <c r="I24" s="15">
        <f t="shared" si="4"/>
        <v>1.19</v>
      </c>
      <c r="J24" s="15">
        <f t="shared" si="4"/>
        <v>0.99</v>
      </c>
      <c r="K24" s="15">
        <f t="shared" si="4"/>
        <v>0.835</v>
      </c>
      <c r="L24" s="15">
        <f t="shared" si="4"/>
        <v>0.71</v>
      </c>
      <c r="M24" s="15">
        <f t="shared" si="4"/>
        <v>0.61</v>
      </c>
      <c r="N24" s="15">
        <f t="shared" si="4"/>
        <v>0.525</v>
      </c>
      <c r="O24" s="15">
        <f t="shared" si="4"/>
        <v>0.46</v>
      </c>
      <c r="P24" s="15">
        <f t="shared" si="4"/>
        <v>0.4</v>
      </c>
      <c r="Q24" s="15">
        <f t="shared" si="4"/>
        <v>0.355</v>
      </c>
      <c r="R24" s="15">
        <f t="shared" si="4"/>
        <v>0.31</v>
      </c>
      <c r="S24" s="18">
        <f t="shared" si="4"/>
        <v>0.275</v>
      </c>
      <c r="T24" s="8"/>
      <c r="U24" s="8"/>
    </row>
    <row r="25" spans="1:21" ht="10.5" customHeight="1">
      <c r="A25" s="29"/>
      <c r="B25" s="30"/>
      <c r="C25" s="78" t="s">
        <v>8</v>
      </c>
      <c r="D25" s="85">
        <v>1</v>
      </c>
      <c r="E25" s="11">
        <v>9.25</v>
      </c>
      <c r="F25" s="14">
        <v>7.88</v>
      </c>
      <c r="G25" s="14">
        <v>6.8</v>
      </c>
      <c r="H25" s="14">
        <v>5.92</v>
      </c>
      <c r="I25" s="14">
        <v>5.2</v>
      </c>
      <c r="J25" s="14">
        <v>4.61</v>
      </c>
      <c r="K25" s="14">
        <v>4.11</v>
      </c>
      <c r="L25" s="14">
        <v>3.69</v>
      </c>
      <c r="M25" s="14">
        <v>3.33</v>
      </c>
      <c r="N25" s="14">
        <v>3.02</v>
      </c>
      <c r="O25" s="14">
        <v>2.75</v>
      </c>
      <c r="P25" s="14">
        <v>2.52</v>
      </c>
      <c r="Q25" s="14">
        <v>2.31</v>
      </c>
      <c r="R25" s="14">
        <v>2.13</v>
      </c>
      <c r="S25" s="17">
        <v>1.97</v>
      </c>
      <c r="T25" s="8"/>
      <c r="U25" s="8"/>
    </row>
    <row r="26" spans="1:21" ht="10.5" customHeight="1">
      <c r="A26" s="26">
        <v>1.5</v>
      </c>
      <c r="B26" s="25">
        <v>16.5</v>
      </c>
      <c r="C26" s="79" t="s">
        <v>8</v>
      </c>
      <c r="D26" s="86">
        <v>2</v>
      </c>
      <c r="E26" s="52">
        <v>9.25</v>
      </c>
      <c r="F26" s="53">
        <v>7.88</v>
      </c>
      <c r="G26" s="53">
        <v>6.8</v>
      </c>
      <c r="H26" s="53">
        <v>5.92</v>
      </c>
      <c r="I26" s="53">
        <v>5.2</v>
      </c>
      <c r="J26" s="53">
        <v>4.61</v>
      </c>
      <c r="K26" s="53">
        <v>4.11</v>
      </c>
      <c r="L26" s="53">
        <v>3.69</v>
      </c>
      <c r="M26" s="53">
        <v>3.33</v>
      </c>
      <c r="N26" s="53">
        <v>3.02</v>
      </c>
      <c r="O26" s="53">
        <v>2.75</v>
      </c>
      <c r="P26" s="53">
        <v>2.52</v>
      </c>
      <c r="Q26" s="53">
        <v>2.31</v>
      </c>
      <c r="R26" s="53">
        <v>2.13</v>
      </c>
      <c r="S26" s="54">
        <v>1.97</v>
      </c>
      <c r="T26" s="8"/>
      <c r="U26" s="8"/>
    </row>
    <row r="27" spans="1:21" ht="10.5" customHeight="1">
      <c r="A27" s="58" t="s">
        <v>1</v>
      </c>
      <c r="B27" s="25"/>
      <c r="C27" s="80" t="s">
        <v>16</v>
      </c>
      <c r="D27" s="87" t="s">
        <v>9</v>
      </c>
      <c r="E27" s="59">
        <v>6.77</v>
      </c>
      <c r="F27" s="60">
        <v>5.33</v>
      </c>
      <c r="G27" s="60">
        <v>4.26</v>
      </c>
      <c r="H27" s="60">
        <v>3.47</v>
      </c>
      <c r="I27" s="60">
        <v>2.86</v>
      </c>
      <c r="J27" s="60">
        <v>2.38</v>
      </c>
      <c r="K27" s="60">
        <v>2.01</v>
      </c>
      <c r="L27" s="60">
        <v>1.71</v>
      </c>
      <c r="M27" s="60">
        <v>1.46</v>
      </c>
      <c r="N27" s="60">
        <v>1.26</v>
      </c>
      <c r="O27" s="60">
        <v>1.1</v>
      </c>
      <c r="P27" s="60">
        <v>0.96</v>
      </c>
      <c r="Q27" s="60">
        <v>0.85</v>
      </c>
      <c r="R27" s="60">
        <v>0.75</v>
      </c>
      <c r="S27" s="61">
        <v>0.67</v>
      </c>
      <c r="T27" s="8"/>
      <c r="U27" s="8"/>
    </row>
    <row r="28" spans="1:21" ht="10.5" customHeight="1">
      <c r="A28" s="27" t="s">
        <v>1</v>
      </c>
      <c r="B28" s="28"/>
      <c r="C28" s="101" t="s">
        <v>16</v>
      </c>
      <c r="D28" s="88" t="str">
        <f>"(L/"&amp;$J$1&amp;")"</f>
        <v>(L/400)</v>
      </c>
      <c r="E28" s="12">
        <f aca="true" t="shared" si="5" ref="E28:S28">E27*200/$J$1</f>
        <v>3.385</v>
      </c>
      <c r="F28" s="15">
        <f t="shared" si="5"/>
        <v>2.665</v>
      </c>
      <c r="G28" s="15">
        <f t="shared" si="5"/>
        <v>2.13</v>
      </c>
      <c r="H28" s="15">
        <f t="shared" si="5"/>
        <v>1.735</v>
      </c>
      <c r="I28" s="15">
        <f t="shared" si="5"/>
        <v>1.43</v>
      </c>
      <c r="J28" s="15">
        <f t="shared" si="5"/>
        <v>1.19</v>
      </c>
      <c r="K28" s="15">
        <f t="shared" si="5"/>
        <v>1.005</v>
      </c>
      <c r="L28" s="15">
        <f t="shared" si="5"/>
        <v>0.855</v>
      </c>
      <c r="M28" s="15">
        <f t="shared" si="5"/>
        <v>0.73</v>
      </c>
      <c r="N28" s="15">
        <f t="shared" si="5"/>
        <v>0.63</v>
      </c>
      <c r="O28" s="15">
        <f t="shared" si="5"/>
        <v>0.55</v>
      </c>
      <c r="P28" s="15">
        <f t="shared" si="5"/>
        <v>0.48</v>
      </c>
      <c r="Q28" s="15">
        <f t="shared" si="5"/>
        <v>0.425</v>
      </c>
      <c r="R28" s="15">
        <f t="shared" si="5"/>
        <v>0.375</v>
      </c>
      <c r="S28" s="18">
        <f t="shared" si="5"/>
        <v>0.335</v>
      </c>
      <c r="T28" s="8"/>
      <c r="U28" s="8"/>
    </row>
    <row r="29" spans="1:21" ht="10.5" customHeight="1">
      <c r="A29" s="62"/>
      <c r="B29" s="63"/>
      <c r="C29" s="64"/>
      <c r="D29" s="8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8"/>
      <c r="U29" s="8"/>
    </row>
    <row r="30" spans="1:19" ht="12" customHeight="1">
      <c r="A30" s="103" t="s">
        <v>2</v>
      </c>
      <c r="B30" s="103" t="s">
        <v>3</v>
      </c>
      <c r="C30" s="45"/>
      <c r="D30" s="90"/>
      <c r="E30" s="66"/>
      <c r="F30" s="45"/>
      <c r="G30" s="45"/>
      <c r="H30" s="45"/>
      <c r="I30" s="46" t="s">
        <v>14</v>
      </c>
      <c r="J30" s="45"/>
      <c r="K30" s="45"/>
      <c r="L30" s="45"/>
      <c r="M30" s="45"/>
      <c r="N30" s="45"/>
      <c r="O30" s="45"/>
      <c r="P30" s="45"/>
      <c r="Q30" s="45"/>
      <c r="R30" s="45"/>
      <c r="S30" s="104"/>
    </row>
    <row r="31" spans="1:19" ht="12" customHeight="1" thickBot="1">
      <c r="A31" s="47" t="s">
        <v>0</v>
      </c>
      <c r="B31" s="48" t="s">
        <v>15</v>
      </c>
      <c r="C31" s="7"/>
      <c r="D31" s="83"/>
      <c r="E31" s="49">
        <v>3</v>
      </c>
      <c r="F31" s="50">
        <v>3.25</v>
      </c>
      <c r="G31" s="50">
        <v>3.5</v>
      </c>
      <c r="H31" s="50">
        <v>3.75</v>
      </c>
      <c r="I31" s="50">
        <v>4</v>
      </c>
      <c r="J31" s="50">
        <v>4.25</v>
      </c>
      <c r="K31" s="50">
        <v>4.5</v>
      </c>
      <c r="L31" s="50">
        <v>4.75</v>
      </c>
      <c r="M31" s="50">
        <v>5</v>
      </c>
      <c r="N31" s="50">
        <v>5.25</v>
      </c>
      <c r="O31" s="50">
        <v>5.5</v>
      </c>
      <c r="P31" s="50">
        <v>5.75</v>
      </c>
      <c r="Q31" s="50">
        <v>6</v>
      </c>
      <c r="R31" s="50">
        <v>6.25</v>
      </c>
      <c r="S31" s="51">
        <v>6.5</v>
      </c>
    </row>
    <row r="32" spans="1:19" ht="24.75" customHeight="1">
      <c r="A32" s="20"/>
      <c r="B32" s="21"/>
      <c r="C32" s="31"/>
      <c r="D32" s="9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1:19" ht="10.5" customHeight="1">
      <c r="A33" s="24"/>
      <c r="B33" s="25"/>
      <c r="C33" s="78" t="s">
        <v>8</v>
      </c>
      <c r="D33" s="85">
        <v>1</v>
      </c>
      <c r="E33" s="10">
        <v>3.4</v>
      </c>
      <c r="F33" s="13">
        <v>2.98</v>
      </c>
      <c r="G33" s="13">
        <v>2.64</v>
      </c>
      <c r="H33" s="13">
        <v>2.36</v>
      </c>
      <c r="I33" s="13">
        <v>2.12</v>
      </c>
      <c r="J33" s="13">
        <v>1.91</v>
      </c>
      <c r="K33" s="13">
        <v>1.74</v>
      </c>
      <c r="L33" s="13">
        <v>1.58</v>
      </c>
      <c r="M33" s="13">
        <v>1.45</v>
      </c>
      <c r="N33" s="13">
        <v>1.33</v>
      </c>
      <c r="O33" s="13">
        <v>1.23</v>
      </c>
      <c r="P33" s="13">
        <v>1.14</v>
      </c>
      <c r="Q33" s="13">
        <v>1.05</v>
      </c>
      <c r="R33" s="13">
        <v>0.98</v>
      </c>
      <c r="S33" s="16">
        <v>0.92</v>
      </c>
    </row>
    <row r="34" spans="1:19" ht="10.5" customHeight="1">
      <c r="A34" s="26">
        <v>0.75</v>
      </c>
      <c r="B34" s="25">
        <v>8.24</v>
      </c>
      <c r="C34" s="79" t="s">
        <v>8</v>
      </c>
      <c r="D34" s="86">
        <v>2</v>
      </c>
      <c r="E34" s="52">
        <v>3.19</v>
      </c>
      <c r="F34" s="53">
        <v>2.81</v>
      </c>
      <c r="G34" s="53">
        <v>2.49</v>
      </c>
      <c r="H34" s="53">
        <v>2.23</v>
      </c>
      <c r="I34" s="53">
        <v>2.01</v>
      </c>
      <c r="J34" s="53">
        <v>1.82</v>
      </c>
      <c r="K34" s="53">
        <v>1.65</v>
      </c>
      <c r="L34" s="53">
        <v>1.51</v>
      </c>
      <c r="M34" s="53">
        <v>1.38</v>
      </c>
      <c r="N34" s="53">
        <v>1.27</v>
      </c>
      <c r="O34" s="53">
        <v>1.18</v>
      </c>
      <c r="P34" s="53">
        <v>1.09</v>
      </c>
      <c r="Q34" s="53">
        <v>1.01</v>
      </c>
      <c r="R34" s="53">
        <v>0.94</v>
      </c>
      <c r="S34" s="54">
        <v>0.88</v>
      </c>
    </row>
    <row r="35" spans="1:19" ht="10.5" customHeight="1">
      <c r="A35" s="26"/>
      <c r="B35" s="25"/>
      <c r="C35" s="80" t="s">
        <v>16</v>
      </c>
      <c r="D35" s="87" t="s">
        <v>9</v>
      </c>
      <c r="E35" s="59">
        <v>7.81</v>
      </c>
      <c r="F35" s="60">
        <v>6.15</v>
      </c>
      <c r="G35" s="60">
        <v>4.92</v>
      </c>
      <c r="H35" s="60">
        <v>4</v>
      </c>
      <c r="I35" s="60">
        <v>3.3</v>
      </c>
      <c r="J35" s="60">
        <v>2.75</v>
      </c>
      <c r="K35" s="60">
        <v>2.32</v>
      </c>
      <c r="L35" s="60">
        <v>1.97</v>
      </c>
      <c r="M35" s="60">
        <v>1.69</v>
      </c>
      <c r="N35" s="60">
        <v>1.46</v>
      </c>
      <c r="O35" s="60">
        <v>1.27</v>
      </c>
      <c r="P35" s="60">
        <v>1.11</v>
      </c>
      <c r="Q35" s="60">
        <v>0.98</v>
      </c>
      <c r="R35" s="60">
        <v>0.86</v>
      </c>
      <c r="S35" s="67">
        <v>0.77</v>
      </c>
    </row>
    <row r="36" spans="1:19" ht="10.5" customHeight="1">
      <c r="A36" s="27" t="s">
        <v>1</v>
      </c>
      <c r="B36" s="28"/>
      <c r="C36" s="101" t="s">
        <v>16</v>
      </c>
      <c r="D36" s="88" t="str">
        <f>"(L/"&amp;$J$1&amp;")"</f>
        <v>(L/400)</v>
      </c>
      <c r="E36" s="12">
        <f aca="true" t="shared" si="6" ref="E36:S36">E35*200/$J$1</f>
        <v>3.905</v>
      </c>
      <c r="F36" s="15">
        <f t="shared" si="6"/>
        <v>3.075</v>
      </c>
      <c r="G36" s="15">
        <f t="shared" si="6"/>
        <v>2.46</v>
      </c>
      <c r="H36" s="15">
        <f t="shared" si="6"/>
        <v>2</v>
      </c>
      <c r="I36" s="15">
        <f t="shared" si="6"/>
        <v>1.65</v>
      </c>
      <c r="J36" s="15">
        <f t="shared" si="6"/>
        <v>1.375</v>
      </c>
      <c r="K36" s="15">
        <f t="shared" si="6"/>
        <v>1.16</v>
      </c>
      <c r="L36" s="15">
        <f t="shared" si="6"/>
        <v>0.985</v>
      </c>
      <c r="M36" s="15">
        <f t="shared" si="6"/>
        <v>0.845</v>
      </c>
      <c r="N36" s="15">
        <f t="shared" si="6"/>
        <v>0.73</v>
      </c>
      <c r="O36" s="15">
        <f t="shared" si="6"/>
        <v>0.635</v>
      </c>
      <c r="P36" s="15">
        <f t="shared" si="6"/>
        <v>0.555</v>
      </c>
      <c r="Q36" s="15">
        <f t="shared" si="6"/>
        <v>0.49</v>
      </c>
      <c r="R36" s="15">
        <f t="shared" si="6"/>
        <v>0.43</v>
      </c>
      <c r="S36" s="18">
        <f t="shared" si="6"/>
        <v>0.385</v>
      </c>
    </row>
    <row r="37" spans="1:19" ht="10.5" customHeight="1">
      <c r="A37" s="29"/>
      <c r="B37" s="30"/>
      <c r="C37" s="78" t="s">
        <v>8</v>
      </c>
      <c r="D37" s="85">
        <v>1</v>
      </c>
      <c r="E37" s="10">
        <v>4.3</v>
      </c>
      <c r="F37" s="13">
        <v>3.77</v>
      </c>
      <c r="G37" s="13">
        <v>3.33</v>
      </c>
      <c r="H37" s="13">
        <v>2.97</v>
      </c>
      <c r="I37" s="13">
        <v>2.66</v>
      </c>
      <c r="J37" s="13">
        <v>2.4</v>
      </c>
      <c r="K37" s="13">
        <v>2.18</v>
      </c>
      <c r="L37" s="13">
        <v>1.98</v>
      </c>
      <c r="M37" s="13">
        <v>1.81</v>
      </c>
      <c r="N37" s="13">
        <v>1.66</v>
      </c>
      <c r="O37" s="13">
        <v>1.53</v>
      </c>
      <c r="P37" s="13">
        <v>1.42</v>
      </c>
      <c r="Q37" s="13">
        <v>1.31</v>
      </c>
      <c r="R37" s="13">
        <v>1.22</v>
      </c>
      <c r="S37" s="16">
        <v>1.14</v>
      </c>
    </row>
    <row r="38" spans="1:19" ht="10.5" customHeight="1">
      <c r="A38" s="26">
        <v>0.88</v>
      </c>
      <c r="B38" s="25">
        <v>9.67</v>
      </c>
      <c r="C38" s="79" t="s">
        <v>8</v>
      </c>
      <c r="D38" s="86">
        <v>2</v>
      </c>
      <c r="E38" s="52">
        <v>4.05</v>
      </c>
      <c r="F38" s="53">
        <v>3.56</v>
      </c>
      <c r="G38" s="53">
        <v>3.16</v>
      </c>
      <c r="H38" s="53">
        <v>2.82</v>
      </c>
      <c r="I38" s="53">
        <v>2.53</v>
      </c>
      <c r="J38" s="53">
        <v>2.29</v>
      </c>
      <c r="K38" s="53">
        <v>2.08</v>
      </c>
      <c r="L38" s="53">
        <v>1.9</v>
      </c>
      <c r="M38" s="53">
        <v>1.74</v>
      </c>
      <c r="N38" s="53">
        <v>1.6</v>
      </c>
      <c r="O38" s="53">
        <v>1.47</v>
      </c>
      <c r="P38" s="53">
        <v>1.36</v>
      </c>
      <c r="Q38" s="53">
        <v>1.27</v>
      </c>
      <c r="R38" s="53">
        <v>1.18</v>
      </c>
      <c r="S38" s="54">
        <v>1.1</v>
      </c>
    </row>
    <row r="39" spans="1:19" ht="10.5" customHeight="1">
      <c r="A39" s="58" t="s">
        <v>1</v>
      </c>
      <c r="B39" s="25"/>
      <c r="C39" s="80" t="s">
        <v>16</v>
      </c>
      <c r="D39" s="87" t="s">
        <v>9</v>
      </c>
      <c r="E39" s="59">
        <v>9.39</v>
      </c>
      <c r="F39" s="60">
        <v>7.39</v>
      </c>
      <c r="G39" s="60">
        <v>5.91</v>
      </c>
      <c r="H39" s="60">
        <v>4.81</v>
      </c>
      <c r="I39" s="60">
        <v>3.96</v>
      </c>
      <c r="J39" s="60">
        <v>3.3</v>
      </c>
      <c r="K39" s="60">
        <v>2.78</v>
      </c>
      <c r="L39" s="60">
        <v>2.37</v>
      </c>
      <c r="M39" s="60">
        <v>2.03</v>
      </c>
      <c r="N39" s="60">
        <v>1.75</v>
      </c>
      <c r="O39" s="60">
        <v>1.52</v>
      </c>
      <c r="P39" s="60">
        <v>1.33</v>
      </c>
      <c r="Q39" s="60">
        <v>1.17</v>
      </c>
      <c r="R39" s="60">
        <v>1.04</v>
      </c>
      <c r="S39" s="61">
        <v>0.92</v>
      </c>
    </row>
    <row r="40" spans="1:19" ht="10.5" customHeight="1">
      <c r="A40" s="27" t="s">
        <v>1</v>
      </c>
      <c r="B40" s="28"/>
      <c r="C40" s="101" t="s">
        <v>16</v>
      </c>
      <c r="D40" s="88" t="str">
        <f>"(L/"&amp;$J$1&amp;")"</f>
        <v>(L/400)</v>
      </c>
      <c r="E40" s="12">
        <f aca="true" t="shared" si="7" ref="E40:S40">E39*200/$J$1</f>
        <v>4.695</v>
      </c>
      <c r="F40" s="15">
        <f t="shared" si="7"/>
        <v>3.695</v>
      </c>
      <c r="G40" s="15">
        <f t="shared" si="7"/>
        <v>2.955</v>
      </c>
      <c r="H40" s="15">
        <f t="shared" si="7"/>
        <v>2.405</v>
      </c>
      <c r="I40" s="15">
        <f t="shared" si="7"/>
        <v>1.98</v>
      </c>
      <c r="J40" s="15">
        <f t="shared" si="7"/>
        <v>1.65</v>
      </c>
      <c r="K40" s="15">
        <f t="shared" si="7"/>
        <v>1.39</v>
      </c>
      <c r="L40" s="15">
        <f t="shared" si="7"/>
        <v>1.185</v>
      </c>
      <c r="M40" s="15">
        <f t="shared" si="7"/>
        <v>1.015</v>
      </c>
      <c r="N40" s="15">
        <f t="shared" si="7"/>
        <v>0.875</v>
      </c>
      <c r="O40" s="15">
        <f t="shared" si="7"/>
        <v>0.76</v>
      </c>
      <c r="P40" s="15">
        <f t="shared" si="7"/>
        <v>0.665</v>
      </c>
      <c r="Q40" s="15">
        <f t="shared" si="7"/>
        <v>0.585</v>
      </c>
      <c r="R40" s="15">
        <f t="shared" si="7"/>
        <v>0.52</v>
      </c>
      <c r="S40" s="18">
        <f t="shared" si="7"/>
        <v>0.46</v>
      </c>
    </row>
    <row r="41" spans="1:19" ht="10.5" customHeight="1">
      <c r="A41" s="29"/>
      <c r="B41" s="30"/>
      <c r="C41" s="78" t="s">
        <v>8</v>
      </c>
      <c r="D41" s="85">
        <v>1</v>
      </c>
      <c r="E41" s="10">
        <v>5.17</v>
      </c>
      <c r="F41" s="13">
        <v>4.53</v>
      </c>
      <c r="G41" s="13">
        <v>4</v>
      </c>
      <c r="H41" s="13">
        <v>3.56</v>
      </c>
      <c r="I41" s="13">
        <v>3.19</v>
      </c>
      <c r="J41" s="13">
        <v>2.87</v>
      </c>
      <c r="K41" s="13">
        <v>2.6</v>
      </c>
      <c r="L41" s="13">
        <v>2.37</v>
      </c>
      <c r="M41" s="13">
        <v>2.16</v>
      </c>
      <c r="N41" s="13">
        <v>1.98</v>
      </c>
      <c r="O41" s="13">
        <v>1.83</v>
      </c>
      <c r="P41" s="13">
        <v>1.69</v>
      </c>
      <c r="Q41" s="13">
        <v>1.56</v>
      </c>
      <c r="R41" s="13">
        <v>1.45</v>
      </c>
      <c r="S41" s="16">
        <v>1.34</v>
      </c>
    </row>
    <row r="42" spans="1:19" ht="10.5" customHeight="1">
      <c r="A42" s="26">
        <v>1</v>
      </c>
      <c r="B42" s="25">
        <v>10.99</v>
      </c>
      <c r="C42" s="79" t="s">
        <v>8</v>
      </c>
      <c r="D42" s="86">
        <v>2</v>
      </c>
      <c r="E42" s="52">
        <v>4.89</v>
      </c>
      <c r="F42" s="53">
        <v>4.3</v>
      </c>
      <c r="G42" s="53">
        <v>3.8</v>
      </c>
      <c r="H42" s="53">
        <v>3.39</v>
      </c>
      <c r="I42" s="53">
        <v>3.04</v>
      </c>
      <c r="J42" s="53">
        <v>2.75</v>
      </c>
      <c r="K42" s="53">
        <v>2.49</v>
      </c>
      <c r="L42" s="53">
        <v>2.27</v>
      </c>
      <c r="M42" s="53">
        <v>2.08</v>
      </c>
      <c r="N42" s="53">
        <v>1.91</v>
      </c>
      <c r="O42" s="53">
        <v>1.76</v>
      </c>
      <c r="P42" s="53">
        <v>1.63</v>
      </c>
      <c r="Q42" s="53">
        <v>1.51</v>
      </c>
      <c r="R42" s="53">
        <v>1.41</v>
      </c>
      <c r="S42" s="54">
        <v>1.31</v>
      </c>
    </row>
    <row r="43" spans="1:19" ht="10.5" customHeight="1">
      <c r="A43" s="58" t="s">
        <v>1</v>
      </c>
      <c r="B43" s="25"/>
      <c r="C43" s="80" t="s">
        <v>16</v>
      </c>
      <c r="D43" s="87" t="s">
        <v>9</v>
      </c>
      <c r="E43" s="59">
        <v>10.77</v>
      </c>
      <c r="F43" s="60">
        <v>8.47</v>
      </c>
      <c r="G43" s="60">
        <v>6.78</v>
      </c>
      <c r="H43" s="60">
        <v>5.51</v>
      </c>
      <c r="I43" s="60">
        <v>4.54</v>
      </c>
      <c r="J43" s="60">
        <v>3.79</v>
      </c>
      <c r="K43" s="60">
        <v>3.19</v>
      </c>
      <c r="L43" s="60">
        <v>2.71</v>
      </c>
      <c r="M43" s="60">
        <v>2.33</v>
      </c>
      <c r="N43" s="60">
        <v>2.01</v>
      </c>
      <c r="O43" s="60">
        <v>1.75</v>
      </c>
      <c r="P43" s="60">
        <v>1.53</v>
      </c>
      <c r="Q43" s="60">
        <v>1.35</v>
      </c>
      <c r="R43" s="60">
        <v>1.19</v>
      </c>
      <c r="S43" s="61">
        <v>1.06</v>
      </c>
    </row>
    <row r="44" spans="1:19" ht="10.5" customHeight="1">
      <c r="A44" s="27" t="s">
        <v>1</v>
      </c>
      <c r="B44" s="28"/>
      <c r="C44" s="101" t="s">
        <v>16</v>
      </c>
      <c r="D44" s="88" t="str">
        <f>"(L/"&amp;$J$1&amp;")"</f>
        <v>(L/400)</v>
      </c>
      <c r="E44" s="12">
        <f aca="true" t="shared" si="8" ref="E44:S44">E43*200/$J$1</f>
        <v>5.385</v>
      </c>
      <c r="F44" s="15">
        <f t="shared" si="8"/>
        <v>4.235</v>
      </c>
      <c r="G44" s="15">
        <f t="shared" si="8"/>
        <v>3.39</v>
      </c>
      <c r="H44" s="15">
        <f t="shared" si="8"/>
        <v>2.755</v>
      </c>
      <c r="I44" s="15">
        <f t="shared" si="8"/>
        <v>2.27</v>
      </c>
      <c r="J44" s="15">
        <f t="shared" si="8"/>
        <v>1.895</v>
      </c>
      <c r="K44" s="15">
        <f t="shared" si="8"/>
        <v>1.595</v>
      </c>
      <c r="L44" s="15">
        <f t="shared" si="8"/>
        <v>1.355</v>
      </c>
      <c r="M44" s="15">
        <f t="shared" si="8"/>
        <v>1.165</v>
      </c>
      <c r="N44" s="15">
        <f t="shared" si="8"/>
        <v>1.005</v>
      </c>
      <c r="O44" s="15">
        <f t="shared" si="8"/>
        <v>0.875</v>
      </c>
      <c r="P44" s="15">
        <f t="shared" si="8"/>
        <v>0.765</v>
      </c>
      <c r="Q44" s="15">
        <f t="shared" si="8"/>
        <v>0.675</v>
      </c>
      <c r="R44" s="15">
        <f t="shared" si="8"/>
        <v>0.595</v>
      </c>
      <c r="S44" s="18">
        <f t="shared" si="8"/>
        <v>0.53</v>
      </c>
    </row>
    <row r="45" spans="1:19" ht="10.5" customHeight="1">
      <c r="A45" s="29"/>
      <c r="B45" s="30"/>
      <c r="C45" s="78" t="s">
        <v>8</v>
      </c>
      <c r="D45" s="85">
        <v>1</v>
      </c>
      <c r="E45" s="10">
        <v>6.16</v>
      </c>
      <c r="F45" s="13">
        <v>5.38</v>
      </c>
      <c r="G45" s="13">
        <v>4.75</v>
      </c>
      <c r="H45" s="13">
        <v>4.22</v>
      </c>
      <c r="I45" s="13">
        <v>3.77</v>
      </c>
      <c r="J45" s="13">
        <v>3.4</v>
      </c>
      <c r="K45" s="13">
        <v>3.07</v>
      </c>
      <c r="L45" s="13">
        <v>2.79</v>
      </c>
      <c r="M45" s="13">
        <v>2.55</v>
      </c>
      <c r="N45" s="13">
        <v>2.34</v>
      </c>
      <c r="O45" s="13">
        <v>2.15</v>
      </c>
      <c r="P45" s="13">
        <v>1.99</v>
      </c>
      <c r="Q45" s="13">
        <v>1.83</v>
      </c>
      <c r="R45" s="13">
        <v>1.69</v>
      </c>
      <c r="S45" s="16">
        <v>1.56</v>
      </c>
    </row>
    <row r="46" spans="1:19" s="2" customFormat="1" ht="10.5" customHeight="1">
      <c r="A46" s="26">
        <v>1.13</v>
      </c>
      <c r="B46" s="25">
        <v>12.42</v>
      </c>
      <c r="C46" s="79" t="s">
        <v>8</v>
      </c>
      <c r="D46" s="86">
        <v>2</v>
      </c>
      <c r="E46" s="52">
        <v>5.84</v>
      </c>
      <c r="F46" s="53">
        <v>5.12</v>
      </c>
      <c r="G46" s="53">
        <v>4.53</v>
      </c>
      <c r="H46" s="53">
        <v>4.03</v>
      </c>
      <c r="I46" s="53">
        <v>3.61</v>
      </c>
      <c r="J46" s="53">
        <v>3.26</v>
      </c>
      <c r="K46" s="53">
        <v>2.95</v>
      </c>
      <c r="L46" s="53">
        <v>2.69</v>
      </c>
      <c r="M46" s="53">
        <v>2.46</v>
      </c>
      <c r="N46" s="53">
        <v>2.26</v>
      </c>
      <c r="O46" s="53">
        <v>2.08</v>
      </c>
      <c r="P46" s="53">
        <v>1.92</v>
      </c>
      <c r="Q46" s="53">
        <v>1.78</v>
      </c>
      <c r="R46" s="53">
        <v>1.66</v>
      </c>
      <c r="S46" s="54">
        <v>1.55</v>
      </c>
    </row>
    <row r="47" spans="1:19" s="2" customFormat="1" ht="10.5" customHeight="1">
      <c r="A47" s="58" t="s">
        <v>1</v>
      </c>
      <c r="B47" s="25"/>
      <c r="C47" s="80" t="s">
        <v>16</v>
      </c>
      <c r="D47" s="87" t="s">
        <v>9</v>
      </c>
      <c r="E47" s="59">
        <v>12.25</v>
      </c>
      <c r="F47" s="60">
        <v>9.63</v>
      </c>
      <c r="G47" s="60">
        <v>7.71</v>
      </c>
      <c r="H47" s="60">
        <v>6.27</v>
      </c>
      <c r="I47" s="60">
        <v>5.17</v>
      </c>
      <c r="J47" s="60">
        <v>4.31</v>
      </c>
      <c r="K47" s="60">
        <v>3.63</v>
      </c>
      <c r="L47" s="60">
        <v>3.09</v>
      </c>
      <c r="M47" s="60">
        <v>2.65</v>
      </c>
      <c r="N47" s="60">
        <v>2.29</v>
      </c>
      <c r="O47" s="60">
        <v>1.99</v>
      </c>
      <c r="P47" s="60">
        <v>1.74</v>
      </c>
      <c r="Q47" s="60">
        <v>1.53</v>
      </c>
      <c r="R47" s="60">
        <v>1.35</v>
      </c>
      <c r="S47" s="61">
        <v>1.2</v>
      </c>
    </row>
    <row r="48" spans="1:19" s="2" customFormat="1" ht="10.5" customHeight="1">
      <c r="A48" s="27" t="s">
        <v>1</v>
      </c>
      <c r="B48" s="28"/>
      <c r="C48" s="101" t="s">
        <v>16</v>
      </c>
      <c r="D48" s="88" t="str">
        <f>"(L/"&amp;$J$1&amp;")"</f>
        <v>(L/400)</v>
      </c>
      <c r="E48" s="12">
        <f aca="true" t="shared" si="9" ref="E48:S48">E47*200/$J$1</f>
        <v>6.125</v>
      </c>
      <c r="F48" s="15">
        <f t="shared" si="9"/>
        <v>4.815</v>
      </c>
      <c r="G48" s="15">
        <f t="shared" si="9"/>
        <v>3.855</v>
      </c>
      <c r="H48" s="15">
        <f t="shared" si="9"/>
        <v>3.135</v>
      </c>
      <c r="I48" s="15">
        <f t="shared" si="9"/>
        <v>2.585</v>
      </c>
      <c r="J48" s="15">
        <f t="shared" si="9"/>
        <v>2.155</v>
      </c>
      <c r="K48" s="15">
        <f t="shared" si="9"/>
        <v>1.815</v>
      </c>
      <c r="L48" s="15">
        <f t="shared" si="9"/>
        <v>1.545</v>
      </c>
      <c r="M48" s="15">
        <f t="shared" si="9"/>
        <v>1.325</v>
      </c>
      <c r="N48" s="15">
        <f t="shared" si="9"/>
        <v>1.145</v>
      </c>
      <c r="O48" s="15">
        <f t="shared" si="9"/>
        <v>0.995</v>
      </c>
      <c r="P48" s="15">
        <f t="shared" si="9"/>
        <v>0.87</v>
      </c>
      <c r="Q48" s="15">
        <f t="shared" si="9"/>
        <v>0.765</v>
      </c>
      <c r="R48" s="15">
        <f t="shared" si="9"/>
        <v>0.675</v>
      </c>
      <c r="S48" s="18">
        <f t="shared" si="9"/>
        <v>0.6</v>
      </c>
    </row>
    <row r="49" spans="1:19" s="2" customFormat="1" ht="10.5" customHeight="1">
      <c r="A49" s="29"/>
      <c r="B49" s="30"/>
      <c r="C49" s="78" t="s">
        <v>8</v>
      </c>
      <c r="D49" s="85">
        <v>1</v>
      </c>
      <c r="E49" s="10">
        <v>6.34</v>
      </c>
      <c r="F49" s="13">
        <v>5.57</v>
      </c>
      <c r="G49" s="13">
        <v>4.93</v>
      </c>
      <c r="H49" s="13">
        <v>4.39</v>
      </c>
      <c r="I49" s="13">
        <v>3.94</v>
      </c>
      <c r="J49" s="13">
        <v>3.56</v>
      </c>
      <c r="K49" s="13">
        <v>3.23</v>
      </c>
      <c r="L49" s="13">
        <v>2.94</v>
      </c>
      <c r="M49" s="13">
        <v>2.69</v>
      </c>
      <c r="N49" s="13">
        <v>2.47</v>
      </c>
      <c r="O49" s="13">
        <v>2.28</v>
      </c>
      <c r="P49" s="13">
        <v>2.11</v>
      </c>
      <c r="Q49" s="13">
        <v>1.96</v>
      </c>
      <c r="R49" s="13">
        <v>1.82</v>
      </c>
      <c r="S49" s="16">
        <v>1.7</v>
      </c>
    </row>
    <row r="50" spans="1:19" s="2" customFormat="1" ht="10.5" customHeight="1">
      <c r="A50" s="26">
        <v>1.25</v>
      </c>
      <c r="B50" s="25">
        <v>13.74</v>
      </c>
      <c r="C50" s="79" t="s">
        <v>8</v>
      </c>
      <c r="D50" s="86">
        <v>2</v>
      </c>
      <c r="E50" s="52">
        <v>5.97</v>
      </c>
      <c r="F50" s="53">
        <v>5.26</v>
      </c>
      <c r="G50" s="53">
        <v>4.67</v>
      </c>
      <c r="H50" s="53">
        <v>4.17</v>
      </c>
      <c r="I50" s="53">
        <v>3.75</v>
      </c>
      <c r="J50" s="53">
        <v>3.39</v>
      </c>
      <c r="K50" s="53">
        <v>3.08</v>
      </c>
      <c r="L50" s="53">
        <v>2.82</v>
      </c>
      <c r="M50" s="53">
        <v>2.58</v>
      </c>
      <c r="N50" s="53">
        <v>2.38</v>
      </c>
      <c r="O50" s="53">
        <v>2.19</v>
      </c>
      <c r="P50" s="53">
        <v>2.03</v>
      </c>
      <c r="Q50" s="53">
        <v>1.89</v>
      </c>
      <c r="R50" s="53">
        <v>1.76</v>
      </c>
      <c r="S50" s="54">
        <v>1.64</v>
      </c>
    </row>
    <row r="51" spans="1:19" s="2" customFormat="1" ht="10.5" customHeight="1">
      <c r="A51" s="58" t="s">
        <v>1</v>
      </c>
      <c r="B51" s="25"/>
      <c r="C51" s="80" t="s">
        <v>16</v>
      </c>
      <c r="D51" s="87" t="s">
        <v>9</v>
      </c>
      <c r="E51" s="59">
        <v>13.59</v>
      </c>
      <c r="F51" s="60">
        <v>10.69</v>
      </c>
      <c r="G51" s="60">
        <v>8.56</v>
      </c>
      <c r="H51" s="60">
        <v>6.96</v>
      </c>
      <c r="I51" s="60">
        <v>5.74</v>
      </c>
      <c r="J51" s="60">
        <v>4.78</v>
      </c>
      <c r="K51" s="60">
        <v>4.03</v>
      </c>
      <c r="L51" s="60">
        <v>3.42</v>
      </c>
      <c r="M51" s="60">
        <v>2.94</v>
      </c>
      <c r="N51" s="60">
        <v>2.54</v>
      </c>
      <c r="O51" s="60">
        <v>2.21</v>
      </c>
      <c r="P51" s="60">
        <v>1.93</v>
      </c>
      <c r="Q51" s="60">
        <v>1.7</v>
      </c>
      <c r="R51" s="60">
        <v>1.5</v>
      </c>
      <c r="S51" s="61">
        <v>1.34</v>
      </c>
    </row>
    <row r="52" spans="1:19" s="2" customFormat="1" ht="10.5" customHeight="1">
      <c r="A52" s="27" t="s">
        <v>1</v>
      </c>
      <c r="B52" s="28"/>
      <c r="C52" s="101" t="s">
        <v>16</v>
      </c>
      <c r="D52" s="88" t="str">
        <f>"(L/"&amp;$J$1&amp;")"</f>
        <v>(L/400)</v>
      </c>
      <c r="E52" s="12">
        <f aca="true" t="shared" si="10" ref="E52:S52">E51*200/$J$1</f>
        <v>6.795</v>
      </c>
      <c r="F52" s="15">
        <f t="shared" si="10"/>
        <v>5.345</v>
      </c>
      <c r="G52" s="15">
        <f t="shared" si="10"/>
        <v>4.28</v>
      </c>
      <c r="H52" s="15">
        <f t="shared" si="10"/>
        <v>3.48</v>
      </c>
      <c r="I52" s="15">
        <f t="shared" si="10"/>
        <v>2.87</v>
      </c>
      <c r="J52" s="15">
        <f t="shared" si="10"/>
        <v>2.39</v>
      </c>
      <c r="K52" s="15">
        <f t="shared" si="10"/>
        <v>2.015</v>
      </c>
      <c r="L52" s="15">
        <f t="shared" si="10"/>
        <v>1.71</v>
      </c>
      <c r="M52" s="15">
        <f t="shared" si="10"/>
        <v>1.47</v>
      </c>
      <c r="N52" s="15">
        <f t="shared" si="10"/>
        <v>1.27</v>
      </c>
      <c r="O52" s="15">
        <f t="shared" si="10"/>
        <v>1.105</v>
      </c>
      <c r="P52" s="15">
        <f t="shared" si="10"/>
        <v>0.965</v>
      </c>
      <c r="Q52" s="15">
        <f t="shared" si="10"/>
        <v>0.85</v>
      </c>
      <c r="R52" s="15">
        <f t="shared" si="10"/>
        <v>0.75</v>
      </c>
      <c r="S52" s="18">
        <f t="shared" si="10"/>
        <v>0.67</v>
      </c>
    </row>
    <row r="53" spans="1:19" s="2" customFormat="1" ht="10.5" customHeight="1">
      <c r="A53" s="29"/>
      <c r="B53" s="30"/>
      <c r="C53" s="78" t="s">
        <v>8</v>
      </c>
      <c r="D53" s="85">
        <v>1</v>
      </c>
      <c r="E53" s="10">
        <v>7.99</v>
      </c>
      <c r="F53" s="13">
        <v>7</v>
      </c>
      <c r="G53" s="13">
        <v>6.18</v>
      </c>
      <c r="H53" s="13">
        <v>5.5</v>
      </c>
      <c r="I53" s="13">
        <v>4.93</v>
      </c>
      <c r="J53" s="13">
        <v>4.44</v>
      </c>
      <c r="K53" s="13">
        <v>4.02</v>
      </c>
      <c r="L53" s="13">
        <v>3.66</v>
      </c>
      <c r="M53" s="13">
        <v>3.35</v>
      </c>
      <c r="N53" s="13">
        <v>3.07</v>
      </c>
      <c r="O53" s="13">
        <v>2.83</v>
      </c>
      <c r="P53" s="13">
        <v>2.61</v>
      </c>
      <c r="Q53" s="13">
        <v>2.42</v>
      </c>
      <c r="R53" s="13">
        <v>2.25</v>
      </c>
      <c r="S53" s="16">
        <v>2.09</v>
      </c>
    </row>
    <row r="54" spans="1:19" s="2" customFormat="1" ht="10.5" customHeight="1">
      <c r="A54" s="26">
        <v>1.5</v>
      </c>
      <c r="B54" s="25">
        <v>16.5</v>
      </c>
      <c r="C54" s="79" t="s">
        <v>8</v>
      </c>
      <c r="D54" s="86">
        <v>2</v>
      </c>
      <c r="E54" s="52">
        <v>7.58</v>
      </c>
      <c r="F54" s="53">
        <v>6.65</v>
      </c>
      <c r="G54" s="53">
        <v>5.89</v>
      </c>
      <c r="H54" s="53">
        <v>5.25</v>
      </c>
      <c r="I54" s="53">
        <v>4.72</v>
      </c>
      <c r="J54" s="53">
        <v>4.26</v>
      </c>
      <c r="K54" s="53">
        <v>3.86</v>
      </c>
      <c r="L54" s="53">
        <v>3.52</v>
      </c>
      <c r="M54" s="53">
        <v>3.22</v>
      </c>
      <c r="N54" s="53">
        <v>2.96</v>
      </c>
      <c r="O54" s="53">
        <v>2.73</v>
      </c>
      <c r="P54" s="53">
        <v>2.53</v>
      </c>
      <c r="Q54" s="53">
        <v>2.34</v>
      </c>
      <c r="R54" s="53">
        <v>2.18</v>
      </c>
      <c r="S54" s="54">
        <v>2.03</v>
      </c>
    </row>
    <row r="55" spans="1:19" s="2" customFormat="1" ht="10.5" customHeight="1">
      <c r="A55" s="58" t="s">
        <v>1</v>
      </c>
      <c r="B55" s="25"/>
      <c r="C55" s="80" t="s">
        <v>16</v>
      </c>
      <c r="D55" s="87" t="s">
        <v>9</v>
      </c>
      <c r="E55" s="59">
        <v>16.31</v>
      </c>
      <c r="F55" s="60">
        <v>12.83</v>
      </c>
      <c r="G55" s="60">
        <v>10.27</v>
      </c>
      <c r="H55" s="60">
        <v>8.35</v>
      </c>
      <c r="I55" s="60">
        <v>6.88</v>
      </c>
      <c r="J55" s="60">
        <v>5.74</v>
      </c>
      <c r="K55" s="60">
        <v>4.83</v>
      </c>
      <c r="L55" s="60">
        <v>4.11</v>
      </c>
      <c r="M55" s="60">
        <v>3.52</v>
      </c>
      <c r="N55" s="60">
        <v>3.04</v>
      </c>
      <c r="O55" s="60">
        <v>2.65</v>
      </c>
      <c r="P55" s="60">
        <v>2.32</v>
      </c>
      <c r="Q55" s="60">
        <v>2.04</v>
      </c>
      <c r="R55" s="60">
        <v>1.8</v>
      </c>
      <c r="S55" s="61">
        <v>1.6</v>
      </c>
    </row>
    <row r="56" spans="1:19" s="2" customFormat="1" ht="10.5" customHeight="1">
      <c r="A56" s="27" t="s">
        <v>1</v>
      </c>
      <c r="B56" s="28"/>
      <c r="C56" s="101" t="s">
        <v>16</v>
      </c>
      <c r="D56" s="88" t="str">
        <f>"(L/"&amp;$J$1&amp;")"</f>
        <v>(L/400)</v>
      </c>
      <c r="E56" s="12">
        <f aca="true" t="shared" si="11" ref="E56:S56">E55*200/$J$1</f>
        <v>8.155</v>
      </c>
      <c r="F56" s="15">
        <f t="shared" si="11"/>
        <v>6.415</v>
      </c>
      <c r="G56" s="15">
        <f t="shared" si="11"/>
        <v>5.135</v>
      </c>
      <c r="H56" s="15">
        <f t="shared" si="11"/>
        <v>4.175</v>
      </c>
      <c r="I56" s="15">
        <f t="shared" si="11"/>
        <v>3.44</v>
      </c>
      <c r="J56" s="15">
        <f t="shared" si="11"/>
        <v>2.87</v>
      </c>
      <c r="K56" s="15">
        <f t="shared" si="11"/>
        <v>2.415</v>
      </c>
      <c r="L56" s="15">
        <f t="shared" si="11"/>
        <v>2.055</v>
      </c>
      <c r="M56" s="15">
        <f t="shared" si="11"/>
        <v>1.76</v>
      </c>
      <c r="N56" s="15">
        <f t="shared" si="11"/>
        <v>1.52</v>
      </c>
      <c r="O56" s="15">
        <f t="shared" si="11"/>
        <v>1.325</v>
      </c>
      <c r="P56" s="15">
        <f t="shared" si="11"/>
        <v>1.16</v>
      </c>
      <c r="Q56" s="15">
        <f t="shared" si="11"/>
        <v>1.02</v>
      </c>
      <c r="R56" s="15">
        <f t="shared" si="11"/>
        <v>0.9</v>
      </c>
      <c r="S56" s="18">
        <f t="shared" si="11"/>
        <v>0.8</v>
      </c>
    </row>
    <row r="57" spans="1:21" s="2" customFormat="1" ht="10.5" customHeight="1">
      <c r="A57" s="62"/>
      <c r="B57" s="63"/>
      <c r="C57" s="64"/>
      <c r="D57" s="89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5"/>
      <c r="U57" s="5"/>
    </row>
    <row r="58" spans="1:19" ht="12" customHeight="1">
      <c r="A58" s="103" t="s">
        <v>2</v>
      </c>
      <c r="B58" s="103" t="s">
        <v>3</v>
      </c>
      <c r="C58" s="45"/>
      <c r="D58" s="90"/>
      <c r="E58" s="66"/>
      <c r="F58" s="45"/>
      <c r="G58" s="45"/>
      <c r="H58" s="45"/>
      <c r="I58" s="46" t="s">
        <v>14</v>
      </c>
      <c r="J58" s="45"/>
      <c r="K58" s="45"/>
      <c r="L58" s="45"/>
      <c r="M58" s="45"/>
      <c r="N58" s="45"/>
      <c r="O58" s="45"/>
      <c r="P58" s="45"/>
      <c r="Q58" s="45"/>
      <c r="R58" s="45"/>
      <c r="S58" s="104"/>
    </row>
    <row r="59" spans="1:19" ht="12" customHeight="1" thickBot="1">
      <c r="A59" s="47" t="s">
        <v>0</v>
      </c>
      <c r="B59" s="48" t="s">
        <v>15</v>
      </c>
      <c r="C59" s="99"/>
      <c r="D59" s="100"/>
      <c r="E59" s="49">
        <v>3</v>
      </c>
      <c r="F59" s="50">
        <v>3.25</v>
      </c>
      <c r="G59" s="50">
        <v>3.5</v>
      </c>
      <c r="H59" s="50">
        <v>3.75</v>
      </c>
      <c r="I59" s="50">
        <v>4</v>
      </c>
      <c r="J59" s="50">
        <v>4.25</v>
      </c>
      <c r="K59" s="50">
        <v>4.5</v>
      </c>
      <c r="L59" s="50">
        <v>4.75</v>
      </c>
      <c r="M59" s="50">
        <v>5</v>
      </c>
      <c r="N59" s="50">
        <v>5.25</v>
      </c>
      <c r="O59" s="50">
        <v>5.5</v>
      </c>
      <c r="P59" s="50">
        <v>5.75</v>
      </c>
      <c r="Q59" s="50">
        <v>6</v>
      </c>
      <c r="R59" s="50">
        <v>6.25</v>
      </c>
      <c r="S59" s="51">
        <v>6.5</v>
      </c>
    </row>
    <row r="60" spans="1:19" s="74" customFormat="1" ht="24.75" customHeight="1">
      <c r="A60" s="20"/>
      <c r="B60" s="21"/>
      <c r="C60" s="75"/>
      <c r="D60" s="76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</row>
    <row r="61" spans="1:19" ht="10.5" customHeight="1">
      <c r="A61" s="24"/>
      <c r="B61" s="25"/>
      <c r="C61" s="78" t="s">
        <v>8</v>
      </c>
      <c r="D61" s="85">
        <v>1</v>
      </c>
      <c r="E61" s="10">
        <v>4.09</v>
      </c>
      <c r="F61" s="13">
        <v>3.6</v>
      </c>
      <c r="G61" s="13">
        <v>3.19</v>
      </c>
      <c r="H61" s="13">
        <v>2.85</v>
      </c>
      <c r="I61" s="13">
        <v>2.56</v>
      </c>
      <c r="J61" s="13">
        <v>2.32</v>
      </c>
      <c r="K61" s="13">
        <v>2.11</v>
      </c>
      <c r="L61" s="13">
        <v>1.92</v>
      </c>
      <c r="M61" s="13">
        <v>1.76</v>
      </c>
      <c r="N61" s="13">
        <v>1.62</v>
      </c>
      <c r="O61" s="13">
        <v>1.5</v>
      </c>
      <c r="P61" s="13">
        <v>1.39</v>
      </c>
      <c r="Q61" s="13">
        <v>1.29</v>
      </c>
      <c r="R61" s="13">
        <v>1.2</v>
      </c>
      <c r="S61" s="16">
        <v>1.12</v>
      </c>
    </row>
    <row r="62" spans="1:19" ht="10.5" customHeight="1">
      <c r="A62" s="26">
        <v>0.75</v>
      </c>
      <c r="B62" s="25">
        <v>8.24</v>
      </c>
      <c r="C62" s="79" t="s">
        <v>8</v>
      </c>
      <c r="D62" s="86">
        <v>2</v>
      </c>
      <c r="E62" s="52">
        <v>3.82</v>
      </c>
      <c r="F62" s="53">
        <v>3.37</v>
      </c>
      <c r="G62" s="53">
        <v>3</v>
      </c>
      <c r="H62" s="53">
        <v>2.69</v>
      </c>
      <c r="I62" s="53">
        <v>2.42</v>
      </c>
      <c r="J62" s="53">
        <v>2.19</v>
      </c>
      <c r="K62" s="53">
        <v>2</v>
      </c>
      <c r="L62" s="53">
        <v>1.83</v>
      </c>
      <c r="M62" s="53">
        <v>1.68</v>
      </c>
      <c r="N62" s="53">
        <v>1.55</v>
      </c>
      <c r="O62" s="53">
        <v>1.43</v>
      </c>
      <c r="P62" s="53">
        <v>1.33</v>
      </c>
      <c r="Q62" s="53">
        <v>1.23</v>
      </c>
      <c r="R62" s="53">
        <v>1.15</v>
      </c>
      <c r="S62" s="54">
        <v>1.07</v>
      </c>
    </row>
    <row r="63" spans="1:19" ht="10.5" customHeight="1">
      <c r="A63" s="26"/>
      <c r="B63" s="25"/>
      <c r="C63" s="80" t="s">
        <v>16</v>
      </c>
      <c r="D63" s="87" t="s">
        <v>9</v>
      </c>
      <c r="E63" s="59">
        <v>6.17</v>
      </c>
      <c r="F63" s="60">
        <v>4.85</v>
      </c>
      <c r="G63" s="60">
        <v>3.88</v>
      </c>
      <c r="H63" s="60">
        <v>3.16</v>
      </c>
      <c r="I63" s="60">
        <v>2.6</v>
      </c>
      <c r="J63" s="60">
        <v>2.17</v>
      </c>
      <c r="K63" s="60">
        <v>1.83</v>
      </c>
      <c r="L63" s="60">
        <v>1.55</v>
      </c>
      <c r="M63" s="60">
        <v>1.33</v>
      </c>
      <c r="N63" s="60">
        <v>1.15</v>
      </c>
      <c r="O63" s="60">
        <v>1</v>
      </c>
      <c r="P63" s="60">
        <v>0.88</v>
      </c>
      <c r="Q63" s="60">
        <v>0.77</v>
      </c>
      <c r="R63" s="60">
        <v>0.68</v>
      </c>
      <c r="S63" s="61">
        <v>0.61</v>
      </c>
    </row>
    <row r="64" spans="1:19" ht="10.5" customHeight="1">
      <c r="A64" s="27" t="s">
        <v>1</v>
      </c>
      <c r="B64" s="28"/>
      <c r="C64" s="101" t="s">
        <v>16</v>
      </c>
      <c r="D64" s="88" t="str">
        <f>"(L/"&amp;$J$1&amp;")"</f>
        <v>(L/400)</v>
      </c>
      <c r="E64" s="12">
        <f aca="true" t="shared" si="12" ref="E64:S64">E63*200/$J$1</f>
        <v>3.085</v>
      </c>
      <c r="F64" s="15">
        <f t="shared" si="12"/>
        <v>2.425</v>
      </c>
      <c r="G64" s="15">
        <f t="shared" si="12"/>
        <v>1.94</v>
      </c>
      <c r="H64" s="15">
        <f t="shared" si="12"/>
        <v>1.58</v>
      </c>
      <c r="I64" s="15">
        <f t="shared" si="12"/>
        <v>1.3</v>
      </c>
      <c r="J64" s="15">
        <f t="shared" si="12"/>
        <v>1.085</v>
      </c>
      <c r="K64" s="15">
        <f t="shared" si="12"/>
        <v>0.915</v>
      </c>
      <c r="L64" s="15">
        <f t="shared" si="12"/>
        <v>0.775</v>
      </c>
      <c r="M64" s="15">
        <f t="shared" si="12"/>
        <v>0.665</v>
      </c>
      <c r="N64" s="15">
        <f t="shared" si="12"/>
        <v>0.575</v>
      </c>
      <c r="O64" s="15">
        <f t="shared" si="12"/>
        <v>0.5</v>
      </c>
      <c r="P64" s="15">
        <f t="shared" si="12"/>
        <v>0.44</v>
      </c>
      <c r="Q64" s="15">
        <f t="shared" si="12"/>
        <v>0.385</v>
      </c>
      <c r="R64" s="15">
        <f t="shared" si="12"/>
        <v>0.34</v>
      </c>
      <c r="S64" s="18">
        <f t="shared" si="12"/>
        <v>0.305</v>
      </c>
    </row>
    <row r="65" spans="1:19" ht="10.5" customHeight="1">
      <c r="A65" s="29"/>
      <c r="B65" s="30"/>
      <c r="C65" s="78" t="s">
        <v>8</v>
      </c>
      <c r="D65" s="85">
        <v>1</v>
      </c>
      <c r="E65" s="10">
        <v>5.19</v>
      </c>
      <c r="F65" s="13">
        <v>4.56</v>
      </c>
      <c r="G65" s="13">
        <v>4.03</v>
      </c>
      <c r="H65" s="13">
        <v>3.6</v>
      </c>
      <c r="I65" s="13">
        <v>3.23</v>
      </c>
      <c r="J65" s="13">
        <v>2.92</v>
      </c>
      <c r="K65" s="13">
        <v>2.65</v>
      </c>
      <c r="L65" s="13">
        <v>2.41</v>
      </c>
      <c r="M65" s="13">
        <v>2.21</v>
      </c>
      <c r="N65" s="13">
        <v>2.03</v>
      </c>
      <c r="O65" s="13">
        <v>1.87</v>
      </c>
      <c r="P65" s="13">
        <v>1.73</v>
      </c>
      <c r="Q65" s="13">
        <v>1.61</v>
      </c>
      <c r="R65" s="13">
        <v>1.5</v>
      </c>
      <c r="S65" s="16">
        <v>1.4</v>
      </c>
    </row>
    <row r="66" spans="1:19" ht="10.5" customHeight="1">
      <c r="A66" s="26">
        <v>0.88</v>
      </c>
      <c r="B66" s="25">
        <v>9.67</v>
      </c>
      <c r="C66" s="79" t="s">
        <v>8</v>
      </c>
      <c r="D66" s="86">
        <v>2</v>
      </c>
      <c r="E66" s="52">
        <v>4.87</v>
      </c>
      <c r="F66" s="53">
        <v>4.29</v>
      </c>
      <c r="G66" s="53">
        <v>3.81</v>
      </c>
      <c r="H66" s="53">
        <v>3.41</v>
      </c>
      <c r="I66" s="53">
        <v>3.06</v>
      </c>
      <c r="J66" s="53">
        <v>2.77</v>
      </c>
      <c r="K66" s="53">
        <v>2.52</v>
      </c>
      <c r="L66" s="53">
        <v>2.3</v>
      </c>
      <c r="M66" s="53">
        <v>2.11</v>
      </c>
      <c r="N66" s="53">
        <v>1.94</v>
      </c>
      <c r="O66" s="53">
        <v>1.79</v>
      </c>
      <c r="P66" s="53">
        <v>1.66</v>
      </c>
      <c r="Q66" s="53">
        <v>1.54</v>
      </c>
      <c r="R66" s="53">
        <v>1.44</v>
      </c>
      <c r="S66" s="54">
        <v>1.34</v>
      </c>
    </row>
    <row r="67" spans="1:19" ht="10.5" customHeight="1">
      <c r="A67" s="58" t="s">
        <v>1</v>
      </c>
      <c r="B67" s="25"/>
      <c r="C67" s="80" t="s">
        <v>16</v>
      </c>
      <c r="D67" s="87" t="s">
        <v>9</v>
      </c>
      <c r="E67" s="59">
        <v>7.41</v>
      </c>
      <c r="F67" s="60">
        <v>5.83</v>
      </c>
      <c r="G67" s="60">
        <v>4.67</v>
      </c>
      <c r="H67" s="60">
        <v>3.79</v>
      </c>
      <c r="I67" s="60">
        <v>3.13</v>
      </c>
      <c r="J67" s="60">
        <v>2.61</v>
      </c>
      <c r="K67" s="60">
        <v>2.2</v>
      </c>
      <c r="L67" s="60">
        <v>1.87</v>
      </c>
      <c r="M67" s="60">
        <v>1.6</v>
      </c>
      <c r="N67" s="60">
        <v>1.38</v>
      </c>
      <c r="O67" s="60">
        <v>1.2</v>
      </c>
      <c r="P67" s="60">
        <v>1.05</v>
      </c>
      <c r="Q67" s="60">
        <v>0.93</v>
      </c>
      <c r="R67" s="60">
        <v>0.82</v>
      </c>
      <c r="S67" s="61">
        <v>0.73</v>
      </c>
    </row>
    <row r="68" spans="1:19" ht="10.5" customHeight="1">
      <c r="A68" s="27" t="s">
        <v>1</v>
      </c>
      <c r="B68" s="28"/>
      <c r="C68" s="101" t="s">
        <v>16</v>
      </c>
      <c r="D68" s="88" t="str">
        <f>"(L/"&amp;$J$1&amp;")"</f>
        <v>(L/400)</v>
      </c>
      <c r="E68" s="12">
        <f aca="true" t="shared" si="13" ref="E68:S68">E67*200/$J$1</f>
        <v>3.705</v>
      </c>
      <c r="F68" s="15">
        <f t="shared" si="13"/>
        <v>2.915</v>
      </c>
      <c r="G68" s="15">
        <f t="shared" si="13"/>
        <v>2.335</v>
      </c>
      <c r="H68" s="15">
        <f t="shared" si="13"/>
        <v>1.895</v>
      </c>
      <c r="I68" s="15">
        <f t="shared" si="13"/>
        <v>1.565</v>
      </c>
      <c r="J68" s="15">
        <f t="shared" si="13"/>
        <v>1.305</v>
      </c>
      <c r="K68" s="15">
        <f t="shared" si="13"/>
        <v>1.1</v>
      </c>
      <c r="L68" s="15">
        <f t="shared" si="13"/>
        <v>0.935</v>
      </c>
      <c r="M68" s="15">
        <f t="shared" si="13"/>
        <v>0.8</v>
      </c>
      <c r="N68" s="15">
        <f t="shared" si="13"/>
        <v>0.69</v>
      </c>
      <c r="O68" s="15">
        <f t="shared" si="13"/>
        <v>0.6</v>
      </c>
      <c r="P68" s="15">
        <f t="shared" si="13"/>
        <v>0.525</v>
      </c>
      <c r="Q68" s="15">
        <f t="shared" si="13"/>
        <v>0.465</v>
      </c>
      <c r="R68" s="15">
        <f t="shared" si="13"/>
        <v>0.41</v>
      </c>
      <c r="S68" s="18">
        <f t="shared" si="13"/>
        <v>0.365</v>
      </c>
    </row>
    <row r="69" spans="1:19" ht="10.5" customHeight="1">
      <c r="A69" s="29"/>
      <c r="B69" s="30"/>
      <c r="C69" s="78" t="s">
        <v>8</v>
      </c>
      <c r="D69" s="85">
        <v>1</v>
      </c>
      <c r="E69" s="10">
        <v>6.25</v>
      </c>
      <c r="F69" s="13">
        <v>5.48</v>
      </c>
      <c r="G69" s="13">
        <v>4.85</v>
      </c>
      <c r="H69" s="13">
        <v>4.32</v>
      </c>
      <c r="I69" s="13">
        <v>3.87</v>
      </c>
      <c r="J69" s="13">
        <v>3.49</v>
      </c>
      <c r="K69" s="13">
        <v>3.17</v>
      </c>
      <c r="L69" s="13">
        <v>2.88</v>
      </c>
      <c r="M69" s="13">
        <v>2.64</v>
      </c>
      <c r="N69" s="13">
        <v>2.42</v>
      </c>
      <c r="O69" s="13">
        <v>2.23</v>
      </c>
      <c r="P69" s="13">
        <v>2.06</v>
      </c>
      <c r="Q69" s="13">
        <v>1.91</v>
      </c>
      <c r="R69" s="13">
        <v>1.78</v>
      </c>
      <c r="S69" s="16">
        <v>1.66</v>
      </c>
    </row>
    <row r="70" spans="1:19" ht="10.5" customHeight="1">
      <c r="A70" s="26">
        <v>1</v>
      </c>
      <c r="B70" s="25">
        <v>10.99</v>
      </c>
      <c r="C70" s="79" t="s">
        <v>8</v>
      </c>
      <c r="D70" s="86">
        <v>2</v>
      </c>
      <c r="E70" s="52">
        <v>5.89</v>
      </c>
      <c r="F70" s="53">
        <v>5.18</v>
      </c>
      <c r="G70" s="53">
        <v>4.59</v>
      </c>
      <c r="H70" s="53">
        <v>4.1</v>
      </c>
      <c r="I70" s="53">
        <v>3.69</v>
      </c>
      <c r="J70" s="53">
        <v>3.33</v>
      </c>
      <c r="K70" s="53">
        <v>3.03</v>
      </c>
      <c r="L70" s="53">
        <v>2.76</v>
      </c>
      <c r="M70" s="53">
        <v>2.53</v>
      </c>
      <c r="N70" s="53">
        <v>2.33</v>
      </c>
      <c r="O70" s="53">
        <v>2.15</v>
      </c>
      <c r="P70" s="53">
        <v>1.99</v>
      </c>
      <c r="Q70" s="53">
        <v>1.85</v>
      </c>
      <c r="R70" s="53">
        <v>1.72</v>
      </c>
      <c r="S70" s="54">
        <v>1.6</v>
      </c>
    </row>
    <row r="71" spans="1:19" ht="10.5" customHeight="1">
      <c r="A71" s="58" t="s">
        <v>1</v>
      </c>
      <c r="B71" s="25"/>
      <c r="C71" s="80" t="s">
        <v>16</v>
      </c>
      <c r="D71" s="87" t="s">
        <v>9</v>
      </c>
      <c r="E71" s="59">
        <v>8.5</v>
      </c>
      <c r="F71" s="60">
        <v>6.68</v>
      </c>
      <c r="G71" s="60">
        <v>5.35</v>
      </c>
      <c r="H71" s="60">
        <v>4.35</v>
      </c>
      <c r="I71" s="60">
        <v>3.58</v>
      </c>
      <c r="J71" s="60">
        <v>2.99</v>
      </c>
      <c r="K71" s="60">
        <v>2.52</v>
      </c>
      <c r="L71" s="60">
        <v>2.14</v>
      </c>
      <c r="M71" s="60">
        <v>1.84</v>
      </c>
      <c r="N71" s="60">
        <v>1.59</v>
      </c>
      <c r="O71" s="60">
        <v>1.38</v>
      </c>
      <c r="P71" s="60">
        <v>1.21</v>
      </c>
      <c r="Q71" s="60">
        <v>1.06</v>
      </c>
      <c r="R71" s="60">
        <v>0.94</v>
      </c>
      <c r="S71" s="61">
        <v>0.84</v>
      </c>
    </row>
    <row r="72" spans="1:19" ht="10.5" customHeight="1">
      <c r="A72" s="27" t="s">
        <v>1</v>
      </c>
      <c r="B72" s="28"/>
      <c r="C72" s="101" t="s">
        <v>16</v>
      </c>
      <c r="D72" s="88" t="str">
        <f>"(L/"&amp;$J$1&amp;")"</f>
        <v>(L/400)</v>
      </c>
      <c r="E72" s="12">
        <f aca="true" t="shared" si="14" ref="E72:S72">E71*200/$J$1</f>
        <v>4.25</v>
      </c>
      <c r="F72" s="15">
        <f t="shared" si="14"/>
        <v>3.34</v>
      </c>
      <c r="G72" s="15">
        <f t="shared" si="14"/>
        <v>2.675</v>
      </c>
      <c r="H72" s="15">
        <f t="shared" si="14"/>
        <v>2.175</v>
      </c>
      <c r="I72" s="15">
        <f t="shared" si="14"/>
        <v>1.79</v>
      </c>
      <c r="J72" s="15">
        <f t="shared" si="14"/>
        <v>1.495</v>
      </c>
      <c r="K72" s="15">
        <f t="shared" si="14"/>
        <v>1.26</v>
      </c>
      <c r="L72" s="15">
        <f t="shared" si="14"/>
        <v>1.07</v>
      </c>
      <c r="M72" s="15">
        <f t="shared" si="14"/>
        <v>0.92</v>
      </c>
      <c r="N72" s="15">
        <f t="shared" si="14"/>
        <v>0.795</v>
      </c>
      <c r="O72" s="15">
        <f t="shared" si="14"/>
        <v>0.69</v>
      </c>
      <c r="P72" s="15">
        <f t="shared" si="14"/>
        <v>0.605</v>
      </c>
      <c r="Q72" s="15">
        <f t="shared" si="14"/>
        <v>0.53</v>
      </c>
      <c r="R72" s="15">
        <f t="shared" si="14"/>
        <v>0.47</v>
      </c>
      <c r="S72" s="18">
        <f t="shared" si="14"/>
        <v>0.42</v>
      </c>
    </row>
    <row r="73" spans="1:19" ht="10.5" customHeight="1">
      <c r="A73" s="29"/>
      <c r="B73" s="30"/>
      <c r="C73" s="78" t="s">
        <v>8</v>
      </c>
      <c r="D73" s="85">
        <v>1</v>
      </c>
      <c r="E73" s="10">
        <v>7.45</v>
      </c>
      <c r="F73" s="13">
        <v>6.52</v>
      </c>
      <c r="G73" s="13">
        <v>5.76</v>
      </c>
      <c r="H73" s="13">
        <v>5.13</v>
      </c>
      <c r="I73" s="13">
        <v>4.59</v>
      </c>
      <c r="J73" s="13">
        <v>4.14</v>
      </c>
      <c r="K73" s="13">
        <v>3.75</v>
      </c>
      <c r="L73" s="13">
        <v>3.41</v>
      </c>
      <c r="M73" s="13">
        <v>3.12</v>
      </c>
      <c r="N73" s="13">
        <v>2.86</v>
      </c>
      <c r="O73" s="13">
        <v>2.64</v>
      </c>
      <c r="P73" s="13">
        <v>2.44</v>
      </c>
      <c r="Q73" s="13">
        <v>2.26</v>
      </c>
      <c r="R73" s="13">
        <v>2.1</v>
      </c>
      <c r="S73" s="16">
        <v>1.95</v>
      </c>
    </row>
    <row r="74" spans="1:19" ht="10.5" customHeight="1">
      <c r="A74" s="26">
        <v>1.13</v>
      </c>
      <c r="B74" s="25">
        <v>12.42</v>
      </c>
      <c r="C74" s="79" t="s">
        <v>8</v>
      </c>
      <c r="D74" s="86">
        <v>2</v>
      </c>
      <c r="E74" s="52">
        <v>7.05</v>
      </c>
      <c r="F74" s="53">
        <v>6.19</v>
      </c>
      <c r="G74" s="53">
        <v>5.48</v>
      </c>
      <c r="H74" s="53">
        <v>4.89</v>
      </c>
      <c r="I74" s="53">
        <v>4.39</v>
      </c>
      <c r="J74" s="53">
        <v>3.96</v>
      </c>
      <c r="K74" s="53">
        <v>3.59</v>
      </c>
      <c r="L74" s="53">
        <v>3.28</v>
      </c>
      <c r="M74" s="53">
        <v>3</v>
      </c>
      <c r="N74" s="53">
        <v>2.76</v>
      </c>
      <c r="O74" s="53">
        <v>2.54</v>
      </c>
      <c r="P74" s="53">
        <v>2.35</v>
      </c>
      <c r="Q74" s="53">
        <v>2.18</v>
      </c>
      <c r="R74" s="53">
        <v>2.03</v>
      </c>
      <c r="S74" s="54">
        <v>1.89</v>
      </c>
    </row>
    <row r="75" spans="1:19" ht="10.5" customHeight="1">
      <c r="A75" s="58" t="s">
        <v>1</v>
      </c>
      <c r="B75" s="25"/>
      <c r="C75" s="80" t="s">
        <v>16</v>
      </c>
      <c r="D75" s="87" t="s">
        <v>9</v>
      </c>
      <c r="E75" s="59">
        <v>9.67</v>
      </c>
      <c r="F75" s="60">
        <v>7.6</v>
      </c>
      <c r="G75" s="60">
        <v>6.09</v>
      </c>
      <c r="H75" s="60">
        <v>4.95</v>
      </c>
      <c r="I75" s="60">
        <v>4.08</v>
      </c>
      <c r="J75" s="60">
        <v>3.4</v>
      </c>
      <c r="K75" s="60">
        <v>2.86</v>
      </c>
      <c r="L75" s="60">
        <v>2.44</v>
      </c>
      <c r="M75" s="60">
        <v>2.09</v>
      </c>
      <c r="N75" s="60">
        <v>1.8</v>
      </c>
      <c r="O75" s="60">
        <v>1.57</v>
      </c>
      <c r="P75" s="60">
        <v>1.37</v>
      </c>
      <c r="Q75" s="60">
        <v>1.21</v>
      </c>
      <c r="R75" s="60">
        <v>1.07</v>
      </c>
      <c r="S75" s="61">
        <v>0.95</v>
      </c>
    </row>
    <row r="76" spans="1:19" ht="10.5" customHeight="1">
      <c r="A76" s="27" t="s">
        <v>1</v>
      </c>
      <c r="B76" s="28"/>
      <c r="C76" s="101" t="s">
        <v>16</v>
      </c>
      <c r="D76" s="88" t="str">
        <f>"(L/"&amp;$J$1&amp;")"</f>
        <v>(L/400)</v>
      </c>
      <c r="E76" s="12">
        <f aca="true" t="shared" si="15" ref="E76:S76">E75*200/$J$1</f>
        <v>4.835</v>
      </c>
      <c r="F76" s="15">
        <f t="shared" si="15"/>
        <v>3.8</v>
      </c>
      <c r="G76" s="15">
        <f t="shared" si="15"/>
        <v>3.045</v>
      </c>
      <c r="H76" s="15">
        <f t="shared" si="15"/>
        <v>2.475</v>
      </c>
      <c r="I76" s="15">
        <f t="shared" si="15"/>
        <v>2.04</v>
      </c>
      <c r="J76" s="15">
        <f t="shared" si="15"/>
        <v>1.7</v>
      </c>
      <c r="K76" s="15">
        <f t="shared" si="15"/>
        <v>1.43</v>
      </c>
      <c r="L76" s="15">
        <f t="shared" si="15"/>
        <v>1.22</v>
      </c>
      <c r="M76" s="15">
        <f t="shared" si="15"/>
        <v>1.045</v>
      </c>
      <c r="N76" s="15">
        <f t="shared" si="15"/>
        <v>0.9</v>
      </c>
      <c r="O76" s="15">
        <f t="shared" si="15"/>
        <v>0.785</v>
      </c>
      <c r="P76" s="15">
        <f t="shared" si="15"/>
        <v>0.685</v>
      </c>
      <c r="Q76" s="15">
        <f t="shared" si="15"/>
        <v>0.605</v>
      </c>
      <c r="R76" s="15">
        <f t="shared" si="15"/>
        <v>0.535</v>
      </c>
      <c r="S76" s="18">
        <f t="shared" si="15"/>
        <v>0.475</v>
      </c>
    </row>
    <row r="77" spans="1:19" ht="10.5" customHeight="1">
      <c r="A77" s="29"/>
      <c r="B77" s="30"/>
      <c r="C77" s="78" t="s">
        <v>8</v>
      </c>
      <c r="D77" s="85">
        <v>1</v>
      </c>
      <c r="E77" s="10">
        <v>7.64</v>
      </c>
      <c r="F77" s="13">
        <v>6.72</v>
      </c>
      <c r="G77" s="13">
        <v>5.95</v>
      </c>
      <c r="H77" s="13">
        <v>5.32</v>
      </c>
      <c r="I77" s="13">
        <v>4.78</v>
      </c>
      <c r="J77" s="13">
        <v>4.32</v>
      </c>
      <c r="K77" s="13">
        <v>3.92</v>
      </c>
      <c r="L77" s="13">
        <v>3.58</v>
      </c>
      <c r="M77" s="13">
        <v>3.28</v>
      </c>
      <c r="N77" s="13">
        <v>3.02</v>
      </c>
      <c r="O77" s="13">
        <v>2.78</v>
      </c>
      <c r="P77" s="13">
        <v>2.58</v>
      </c>
      <c r="Q77" s="13">
        <v>2.39</v>
      </c>
      <c r="R77" s="13">
        <v>2.23</v>
      </c>
      <c r="S77" s="16">
        <v>2.08</v>
      </c>
    </row>
    <row r="78" spans="1:19" ht="10.5" customHeight="1">
      <c r="A78" s="26">
        <v>1.25</v>
      </c>
      <c r="B78" s="25">
        <v>13.74</v>
      </c>
      <c r="C78" s="79" t="s">
        <v>8</v>
      </c>
      <c r="D78" s="86">
        <v>2</v>
      </c>
      <c r="E78" s="52">
        <v>7.17</v>
      </c>
      <c r="F78" s="53">
        <v>6.32</v>
      </c>
      <c r="G78" s="53">
        <v>5.62</v>
      </c>
      <c r="H78" s="53">
        <v>5.03</v>
      </c>
      <c r="I78" s="53">
        <v>4.53</v>
      </c>
      <c r="J78" s="53">
        <v>4.1</v>
      </c>
      <c r="K78" s="53">
        <v>3.73</v>
      </c>
      <c r="L78" s="53">
        <v>3.41</v>
      </c>
      <c r="M78" s="53">
        <v>3.13</v>
      </c>
      <c r="N78" s="53">
        <v>2.89</v>
      </c>
      <c r="O78" s="53">
        <v>2.67</v>
      </c>
      <c r="P78" s="53">
        <v>2.47</v>
      </c>
      <c r="Q78" s="53">
        <v>2.3</v>
      </c>
      <c r="R78" s="53">
        <v>2.14</v>
      </c>
      <c r="S78" s="54">
        <v>2</v>
      </c>
    </row>
    <row r="79" spans="1:19" ht="10.5" customHeight="1">
      <c r="A79" s="58" t="s">
        <v>1</v>
      </c>
      <c r="B79" s="25"/>
      <c r="C79" s="80" t="s">
        <v>16</v>
      </c>
      <c r="D79" s="87" t="s">
        <v>9</v>
      </c>
      <c r="E79" s="59">
        <v>10.73</v>
      </c>
      <c r="F79" s="60">
        <v>8.44</v>
      </c>
      <c r="G79" s="60">
        <v>6.76</v>
      </c>
      <c r="H79" s="60">
        <v>5.49</v>
      </c>
      <c r="I79" s="60">
        <v>4.53</v>
      </c>
      <c r="J79" s="60">
        <v>3.77</v>
      </c>
      <c r="K79" s="60">
        <v>3.18</v>
      </c>
      <c r="L79" s="60">
        <v>2.7</v>
      </c>
      <c r="M79" s="60">
        <v>2.32</v>
      </c>
      <c r="N79" s="60">
        <v>2</v>
      </c>
      <c r="O79" s="60">
        <v>1.74</v>
      </c>
      <c r="P79" s="60">
        <v>1.52</v>
      </c>
      <c r="Q79" s="60">
        <v>1.34</v>
      </c>
      <c r="R79" s="60">
        <v>1.19</v>
      </c>
      <c r="S79" s="61">
        <v>1.05</v>
      </c>
    </row>
    <row r="80" spans="1:19" ht="10.5" customHeight="1">
      <c r="A80" s="27" t="s">
        <v>1</v>
      </c>
      <c r="B80" s="28"/>
      <c r="C80" s="101" t="s">
        <v>16</v>
      </c>
      <c r="D80" s="88" t="str">
        <f>"(L/"&amp;$J$1&amp;")"</f>
        <v>(L/400)</v>
      </c>
      <c r="E80" s="12">
        <f aca="true" t="shared" si="16" ref="E80:S80">E79*200/$J$1</f>
        <v>5.365</v>
      </c>
      <c r="F80" s="15">
        <f t="shared" si="16"/>
        <v>4.22</v>
      </c>
      <c r="G80" s="15">
        <f t="shared" si="16"/>
        <v>3.38</v>
      </c>
      <c r="H80" s="15">
        <f t="shared" si="16"/>
        <v>2.745</v>
      </c>
      <c r="I80" s="15">
        <f t="shared" si="16"/>
        <v>2.265</v>
      </c>
      <c r="J80" s="15">
        <f t="shared" si="16"/>
        <v>1.885</v>
      </c>
      <c r="K80" s="15">
        <f t="shared" si="16"/>
        <v>1.59</v>
      </c>
      <c r="L80" s="15">
        <f t="shared" si="16"/>
        <v>1.35</v>
      </c>
      <c r="M80" s="15">
        <f t="shared" si="16"/>
        <v>1.16</v>
      </c>
      <c r="N80" s="15">
        <f t="shared" si="16"/>
        <v>1</v>
      </c>
      <c r="O80" s="15">
        <f t="shared" si="16"/>
        <v>0.87</v>
      </c>
      <c r="P80" s="15">
        <f t="shared" si="16"/>
        <v>0.76</v>
      </c>
      <c r="Q80" s="15">
        <f t="shared" si="16"/>
        <v>0.67</v>
      </c>
      <c r="R80" s="15">
        <f t="shared" si="16"/>
        <v>0.595</v>
      </c>
      <c r="S80" s="18">
        <f t="shared" si="16"/>
        <v>0.525</v>
      </c>
    </row>
    <row r="81" spans="1:19" ht="10.5" customHeight="1">
      <c r="A81" s="29"/>
      <c r="B81" s="30"/>
      <c r="C81" s="78" t="s">
        <v>8</v>
      </c>
      <c r="D81" s="85">
        <v>1</v>
      </c>
      <c r="E81" s="10">
        <v>9.66</v>
      </c>
      <c r="F81" s="13">
        <v>8.47</v>
      </c>
      <c r="G81" s="13">
        <v>7.49</v>
      </c>
      <c r="H81" s="13">
        <v>6.68</v>
      </c>
      <c r="I81" s="13">
        <v>5.99</v>
      </c>
      <c r="J81" s="13">
        <v>5.4</v>
      </c>
      <c r="K81" s="13">
        <v>4.9</v>
      </c>
      <c r="L81" s="13">
        <v>4.46</v>
      </c>
      <c r="M81" s="13">
        <v>4.08</v>
      </c>
      <c r="N81" s="13">
        <v>3.75</v>
      </c>
      <c r="O81" s="13">
        <v>3.46</v>
      </c>
      <c r="P81" s="13">
        <v>3.2</v>
      </c>
      <c r="Q81" s="13">
        <v>2.96</v>
      </c>
      <c r="R81" s="13">
        <v>2.76</v>
      </c>
      <c r="S81" s="16">
        <v>2.57</v>
      </c>
    </row>
    <row r="82" spans="1:19" ht="10.5" customHeight="1">
      <c r="A82" s="26">
        <v>1.5</v>
      </c>
      <c r="B82" s="25">
        <v>16.5</v>
      </c>
      <c r="C82" s="79" t="s">
        <v>8</v>
      </c>
      <c r="D82" s="86">
        <v>2</v>
      </c>
      <c r="E82" s="52">
        <v>9.12</v>
      </c>
      <c r="F82" s="53">
        <v>8.03</v>
      </c>
      <c r="G82" s="53">
        <v>7.12</v>
      </c>
      <c r="H82" s="53">
        <v>6.36</v>
      </c>
      <c r="I82" s="53">
        <v>5.71</v>
      </c>
      <c r="J82" s="53">
        <v>5.16</v>
      </c>
      <c r="K82" s="53">
        <v>4.69</v>
      </c>
      <c r="L82" s="53">
        <v>4.28</v>
      </c>
      <c r="M82" s="53">
        <v>3.92</v>
      </c>
      <c r="N82" s="53">
        <v>3.61</v>
      </c>
      <c r="O82" s="53">
        <v>3.33</v>
      </c>
      <c r="P82" s="53">
        <v>3.08</v>
      </c>
      <c r="Q82" s="53">
        <v>2.86</v>
      </c>
      <c r="R82" s="53">
        <v>2.66</v>
      </c>
      <c r="S82" s="54">
        <v>2.49</v>
      </c>
    </row>
    <row r="83" spans="1:19" ht="10.5" customHeight="1">
      <c r="A83" s="58" t="s">
        <v>1</v>
      </c>
      <c r="B83" s="25"/>
      <c r="C83" s="80" t="s">
        <v>16</v>
      </c>
      <c r="D83" s="87" t="s">
        <v>9</v>
      </c>
      <c r="E83" s="59">
        <v>12.87</v>
      </c>
      <c r="F83" s="60">
        <v>10.13</v>
      </c>
      <c r="G83" s="60">
        <v>8.11</v>
      </c>
      <c r="H83" s="60">
        <v>6.59</v>
      </c>
      <c r="I83" s="60">
        <v>5.43</v>
      </c>
      <c r="J83" s="60">
        <v>4.53</v>
      </c>
      <c r="K83" s="60">
        <v>3.81</v>
      </c>
      <c r="L83" s="60">
        <v>3.24</v>
      </c>
      <c r="M83" s="60">
        <v>2.78</v>
      </c>
      <c r="N83" s="60">
        <v>2.4</v>
      </c>
      <c r="O83" s="60">
        <v>2.09</v>
      </c>
      <c r="P83" s="60">
        <v>1.83</v>
      </c>
      <c r="Q83" s="60">
        <v>1.61</v>
      </c>
      <c r="R83" s="60">
        <v>1.42</v>
      </c>
      <c r="S83" s="61">
        <v>1.27</v>
      </c>
    </row>
    <row r="84" spans="1:19" ht="10.5" customHeight="1">
      <c r="A84" s="27" t="s">
        <v>1</v>
      </c>
      <c r="B84" s="28"/>
      <c r="C84" s="101" t="s">
        <v>16</v>
      </c>
      <c r="D84" s="88" t="str">
        <f>"(L/"&amp;$J$1&amp;")"</f>
        <v>(L/400)</v>
      </c>
      <c r="E84" s="12">
        <f aca="true" t="shared" si="17" ref="E84:S84">E83*200/$J$1</f>
        <v>6.435</v>
      </c>
      <c r="F84" s="15">
        <f t="shared" si="17"/>
        <v>5.065</v>
      </c>
      <c r="G84" s="15">
        <f t="shared" si="17"/>
        <v>4.055</v>
      </c>
      <c r="H84" s="15">
        <f t="shared" si="17"/>
        <v>3.295</v>
      </c>
      <c r="I84" s="15">
        <f t="shared" si="17"/>
        <v>2.715</v>
      </c>
      <c r="J84" s="15">
        <f t="shared" si="17"/>
        <v>2.265</v>
      </c>
      <c r="K84" s="15">
        <f t="shared" si="17"/>
        <v>1.905</v>
      </c>
      <c r="L84" s="15">
        <f t="shared" si="17"/>
        <v>1.62</v>
      </c>
      <c r="M84" s="15">
        <f t="shared" si="17"/>
        <v>1.39</v>
      </c>
      <c r="N84" s="15">
        <f t="shared" si="17"/>
        <v>1.2</v>
      </c>
      <c r="O84" s="15">
        <f t="shared" si="17"/>
        <v>1.045</v>
      </c>
      <c r="P84" s="15">
        <f t="shared" si="17"/>
        <v>0.915</v>
      </c>
      <c r="Q84" s="15">
        <f t="shared" si="17"/>
        <v>0.805</v>
      </c>
      <c r="R84" s="15">
        <f t="shared" si="17"/>
        <v>0.71</v>
      </c>
      <c r="S84" s="18">
        <f t="shared" si="17"/>
        <v>0.635</v>
      </c>
    </row>
    <row r="85" spans="1:19" ht="10.5" customHeight="1">
      <c r="A85" s="33"/>
      <c r="B85" s="34"/>
      <c r="C85" s="1"/>
      <c r="D85" s="92"/>
      <c r="E85" s="33"/>
      <c r="F85" s="33"/>
      <c r="G85" s="33"/>
      <c r="H85" s="4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21" ht="10.5" customHeight="1">
      <c r="A86" s="94" t="s">
        <v>8</v>
      </c>
      <c r="B86" s="3" t="s">
        <v>10</v>
      </c>
      <c r="C86" s="1"/>
      <c r="D86" s="92"/>
      <c r="E86" s="33"/>
      <c r="F86" s="33"/>
      <c r="G86" s="4"/>
      <c r="H86" s="4" t="s">
        <v>17</v>
      </c>
      <c r="I86" s="1"/>
      <c r="J86" s="33"/>
      <c r="K86" s="33"/>
      <c r="L86" s="33"/>
      <c r="M86" s="33"/>
      <c r="N86" s="33"/>
      <c r="O86" s="4"/>
      <c r="P86" s="33"/>
      <c r="Q86" s="33"/>
      <c r="R86" s="33"/>
      <c r="S86" s="33"/>
      <c r="U86" s="19"/>
    </row>
    <row r="87" spans="1:21" ht="10.5" customHeight="1">
      <c r="A87" s="3" t="s">
        <v>1</v>
      </c>
      <c r="B87" s="4" t="s">
        <v>1</v>
      </c>
      <c r="C87" s="1"/>
      <c r="D87" s="92"/>
      <c r="E87" s="33"/>
      <c r="F87" s="33"/>
      <c r="G87" s="33"/>
      <c r="H87" s="4" t="s">
        <v>20</v>
      </c>
      <c r="I87" s="1"/>
      <c r="J87" s="33"/>
      <c r="K87" s="33"/>
      <c r="L87" s="33"/>
      <c r="M87" s="33"/>
      <c r="N87" s="33"/>
      <c r="O87" s="33"/>
      <c r="P87" s="33"/>
      <c r="Q87" s="33"/>
      <c r="R87" s="33"/>
      <c r="S87" s="33"/>
      <c r="U87" s="19"/>
    </row>
    <row r="88" spans="1:21" ht="10.5" customHeight="1">
      <c r="A88" s="94" t="s">
        <v>8</v>
      </c>
      <c r="B88" s="3" t="s">
        <v>11</v>
      </c>
      <c r="C88" s="1"/>
      <c r="D88" s="92"/>
      <c r="E88" s="33"/>
      <c r="F88" s="33"/>
      <c r="G88" s="4"/>
      <c r="H88" s="4" t="s">
        <v>21</v>
      </c>
      <c r="I88" s="1"/>
      <c r="J88" s="33"/>
      <c r="K88" s="33"/>
      <c r="L88" s="33"/>
      <c r="M88" s="33"/>
      <c r="N88" s="33"/>
      <c r="O88" s="33"/>
      <c r="P88" s="33"/>
      <c r="Q88" s="33"/>
      <c r="R88" s="33"/>
      <c r="S88" s="33"/>
      <c r="U88" s="19"/>
    </row>
    <row r="89" spans="1:21" ht="10.5" customHeight="1">
      <c r="A89" s="3" t="s">
        <v>1</v>
      </c>
      <c r="B89" s="4" t="s">
        <v>1</v>
      </c>
      <c r="C89" s="1"/>
      <c r="D89" s="92"/>
      <c r="E89" s="33"/>
      <c r="F89" s="33"/>
      <c r="G89" s="33"/>
      <c r="H89" s="4" t="s">
        <v>18</v>
      </c>
      <c r="I89" s="1"/>
      <c r="J89" s="33"/>
      <c r="K89" s="33"/>
      <c r="L89" s="33"/>
      <c r="M89" s="33"/>
      <c r="N89" s="33"/>
      <c r="O89" s="33"/>
      <c r="P89" s="33"/>
      <c r="Q89" s="33"/>
      <c r="R89" s="33"/>
      <c r="S89" s="33"/>
      <c r="U89" s="19"/>
    </row>
    <row r="90" spans="1:19" s="98" customFormat="1" ht="10.5" customHeight="1">
      <c r="A90" s="95" t="s">
        <v>12</v>
      </c>
      <c r="B90" s="68" t="s">
        <v>9</v>
      </c>
      <c r="C90" s="96"/>
      <c r="D90" s="97" t="s">
        <v>6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4" s="98" customFormat="1" ht="10.5" customHeight="1">
      <c r="A91" s="95" t="s">
        <v>12</v>
      </c>
      <c r="B91" s="69" t="str">
        <f>"(L/"&amp;$J$1&amp;")"</f>
        <v>(L/400)</v>
      </c>
      <c r="C91" s="96"/>
      <c r="D91" s="97" t="str">
        <f>"    charakteristická (normová) hodnota únosnosti pro deformaci L/"&amp;$J$1&amp;""</f>
        <v>    charakteristická (normová) hodnota únosnosti pro deformaci L/400</v>
      </c>
    </row>
    <row r="92" ht="12.75">
      <c r="A92" s="94"/>
    </row>
  </sheetData>
  <sheetProtection password="C6EE" sheet="1" objects="1" scenario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cp:lastPrinted>2002-01-28T07:36:36Z</cp:lastPrinted>
  <dcterms:created xsi:type="dcterms:W3CDTF">1999-09-20T18:57:39Z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