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7428" activeTab="0"/>
  </bookViews>
  <sheets>
    <sheet name="TR 50-260 pozi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<sst xmlns="http://schemas.openxmlformats.org/spreadsheetml/2006/main" count="160" uniqueCount="23">
  <si>
    <t xml:space="preserve">TR 50/260 </t>
  </si>
  <si>
    <t>pozitivní</t>
  </si>
  <si>
    <t>deformace L/</t>
  </si>
  <si>
    <t>ČSN P ENV 1993-1-3</t>
  </si>
  <si>
    <t>Tl.</t>
  </si>
  <si>
    <t>Hmot.</t>
  </si>
  <si>
    <t>[mm]</t>
  </si>
  <si>
    <t>(L/200)</t>
  </si>
  <si>
    <t xml:space="preserve"> </t>
  </si>
  <si>
    <t xml:space="preserve">pro spojitý nosník o třech polích lze únosnost zvýšit o 7% </t>
  </si>
  <si>
    <t>pro prostý nosník s přesahem plechu 1,5xvýška plechu za podporu, šířka podpory 60 mm</t>
  </si>
  <si>
    <t>pro spojitý nosník s vnitřní podporou šířky 120 mm a krajní podporou šířky 60 mm</t>
  </si>
  <si>
    <t>pro prostý nosník bez přesahu plechu za podporu, šířka podpory 60 mm</t>
  </si>
  <si>
    <t>pro spojitý nosník s vnitřní podporou šířky 80 mm a krajní podporou šířky 40 mm</t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</si>
  <si>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</si>
  <si>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</si>
  <si>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</si>
  <si>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</si>
  <si>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</si>
  <si>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</si>
  <si>
    <r>
      <t>1</t>
    </r>
    <r>
      <rPr>
        <sz val="8"/>
        <rFont val="Arial CE"/>
        <family val="2"/>
      </rPr>
      <t xml:space="preserve">    výpočtová hodnota únosnosti :</t>
    </r>
  </si>
  <si>
    <r>
      <t>2</t>
    </r>
    <r>
      <rPr>
        <sz val="8"/>
        <rFont val="Arial CE"/>
        <family val="2"/>
      </rPr>
      <t xml:space="preserve">    výpočtová hodnota únosnosti :</t>
    </r>
  </si>
  <si>
    <r>
      <t>q</t>
    </r>
    <r>
      <rPr>
        <b/>
        <i/>
        <vertAlign val="superscript"/>
        <sz val="8"/>
        <rFont val="Arial CE"/>
        <family val="2"/>
      </rPr>
      <t>k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</si>
</sst>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</numFmts>
  <fonts count="1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vertAlign val="subscript"/>
      <sz val="10"/>
      <name val="Arial CE"/>
      <family val="2"/>
    </font>
    <font>
      <b/>
      <sz val="10"/>
      <name val="Symbol"/>
      <family val="1"/>
    </font>
    <font>
      <b/>
      <vertAlign val="superscript"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16"/>
      <name val="Arial CE"/>
      <family val="2"/>
    </font>
    <font>
      <sz val="6"/>
      <name val="Arial CE"/>
      <family val="2"/>
    </font>
    <font>
      <b/>
      <i/>
      <vertAlign val="superscript"/>
      <sz val="8"/>
      <name val="Arial CE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" fontId="4" fillId="2" borderId="3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" fillId="4" borderId="5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0" borderId="0" xfId="0" applyAlignment="1" applyProtection="1">
      <alignment/>
      <protection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 horizontal="left"/>
    </xf>
    <xf numFmtId="2" fontId="3" fillId="4" borderId="13" xfId="0" applyNumberFormat="1" applyFont="1" applyFill="1" applyBorder="1" applyAlignment="1">
      <alignment horizontal="right"/>
    </xf>
    <xf numFmtId="2" fontId="3" fillId="4" borderId="14" xfId="0" applyNumberFormat="1" applyFont="1" applyFill="1" applyBorder="1" applyAlignment="1">
      <alignment horizontal="right"/>
    </xf>
    <xf numFmtId="2" fontId="3" fillId="4" borderId="15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7" xfId="0" applyFont="1" applyFill="1" applyBorder="1" applyAlignment="1">
      <alignment horizontal="left"/>
    </xf>
    <xf numFmtId="2" fontId="10" fillId="0" borderId="20" xfId="0" applyNumberFormat="1" applyFont="1" applyFill="1" applyBorder="1" applyAlignment="1">
      <alignment/>
    </xf>
    <xf numFmtId="2" fontId="10" fillId="0" borderId="21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2" fontId="11" fillId="0" borderId="9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2" fontId="10" fillId="0" borderId="25" xfId="0" applyNumberFormat="1" applyFont="1" applyFill="1" applyBorder="1" applyAlignment="1">
      <alignment/>
    </xf>
    <xf numFmtId="2" fontId="10" fillId="0" borderId="26" xfId="0" applyNumberFormat="1" applyFont="1" applyFill="1" applyBorder="1" applyAlignment="1">
      <alignment/>
    </xf>
    <xf numFmtId="2" fontId="10" fillId="0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2" fontId="13" fillId="0" borderId="29" xfId="0" applyNumberFormat="1" applyFont="1" applyFill="1" applyBorder="1" applyAlignment="1">
      <alignment/>
    </xf>
    <xf numFmtId="2" fontId="13" fillId="0" borderId="30" xfId="0" applyNumberFormat="1" applyFont="1" applyFill="1" applyBorder="1" applyAlignment="1">
      <alignment/>
    </xf>
    <xf numFmtId="2" fontId="13" fillId="0" borderId="31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 horizontal="center"/>
    </xf>
    <xf numFmtId="0" fontId="12" fillId="0" borderId="12" xfId="0" applyFont="1" applyFill="1" applyBorder="1" applyAlignment="1" applyProtection="1">
      <alignment horizontal="left"/>
      <protection/>
    </xf>
    <xf numFmtId="2" fontId="13" fillId="0" borderId="33" xfId="0" applyNumberFormat="1" applyFont="1" applyFill="1" applyBorder="1" applyAlignment="1" applyProtection="1">
      <alignment/>
      <protection/>
    </xf>
    <xf numFmtId="2" fontId="13" fillId="0" borderId="34" xfId="0" applyNumberFormat="1" applyFont="1" applyFill="1" applyBorder="1" applyAlignment="1" applyProtection="1">
      <alignment/>
      <protection/>
    </xf>
    <xf numFmtId="2" fontId="3" fillId="0" borderId="9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/>
    </xf>
    <xf numFmtId="2" fontId="10" fillId="0" borderId="35" xfId="0" applyNumberFormat="1" applyFont="1" applyFill="1" applyBorder="1" applyAlignment="1">
      <alignment/>
    </xf>
    <xf numFmtId="2" fontId="10" fillId="0" borderId="36" xfId="0" applyNumberFormat="1" applyFont="1" applyFill="1" applyBorder="1" applyAlignment="1">
      <alignment/>
    </xf>
    <xf numFmtId="2" fontId="10" fillId="0" borderId="37" xfId="0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2" fontId="13" fillId="0" borderId="35" xfId="0" applyNumberFormat="1" applyFont="1" applyFill="1" applyBorder="1" applyAlignment="1">
      <alignment/>
    </xf>
    <xf numFmtId="2" fontId="13" fillId="0" borderId="36" xfId="0" applyNumberFormat="1" applyFont="1" applyFill="1" applyBorder="1" applyAlignment="1">
      <alignment/>
    </xf>
    <xf numFmtId="2" fontId="13" fillId="0" borderId="37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1" fontId="3" fillId="0" borderId="38" xfId="0" applyNumberFormat="1" applyFont="1" applyFill="1" applyBorder="1" applyAlignment="1">
      <alignment/>
    </xf>
    <xf numFmtId="2" fontId="8" fillId="0" borderId="38" xfId="0" applyNumberFormat="1" applyFont="1" applyFill="1" applyBorder="1" applyAlignment="1">
      <alignment horizontal="center"/>
    </xf>
    <xf numFmtId="0" fontId="12" fillId="0" borderId="38" xfId="0" applyFont="1" applyFill="1" applyBorder="1" applyAlignment="1">
      <alignment/>
    </xf>
    <xf numFmtId="0" fontId="12" fillId="0" borderId="38" xfId="0" applyFont="1" applyFill="1" applyBorder="1" applyAlignment="1">
      <alignment horizontal="left"/>
    </xf>
    <xf numFmtId="2" fontId="13" fillId="0" borderId="38" xfId="0" applyNumberFormat="1" applyFont="1" applyFill="1" applyBorder="1" applyAlignment="1">
      <alignment/>
    </xf>
    <xf numFmtId="0" fontId="3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left"/>
    </xf>
    <xf numFmtId="0" fontId="0" fillId="4" borderId="23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2" fillId="4" borderId="41" xfId="0" applyFont="1" applyFill="1" applyBorder="1" applyAlignment="1">
      <alignment/>
    </xf>
    <xf numFmtId="0" fontId="2" fillId="4" borderId="40" xfId="0" applyFont="1" applyFill="1" applyBorder="1" applyAlignment="1">
      <alignment horizontal="left"/>
    </xf>
    <xf numFmtId="2" fontId="3" fillId="4" borderId="42" xfId="0" applyNumberFormat="1" applyFont="1" applyFill="1" applyBorder="1" applyAlignment="1">
      <alignment horizontal="right"/>
    </xf>
    <xf numFmtId="2" fontId="3" fillId="4" borderId="43" xfId="0" applyNumberFormat="1" applyFont="1" applyFill="1" applyBorder="1" applyAlignment="1">
      <alignment horizontal="right"/>
    </xf>
    <xf numFmtId="2" fontId="3" fillId="4" borderId="44" xfId="0" applyNumberFormat="1" applyFont="1" applyFill="1" applyBorder="1" applyAlignment="1">
      <alignment horizontal="right"/>
    </xf>
    <xf numFmtId="0" fontId="14" fillId="0" borderId="45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15" fillId="0" borderId="0" xfId="0" applyFont="1" applyFill="1" applyAlignment="1" applyProtection="1">
      <alignment/>
      <protection/>
    </xf>
    <xf numFmtId="0" fontId="3" fillId="0" borderId="45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7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31</xdr:row>
      <xdr:rowOff>57150</xdr:rowOff>
    </xdr:from>
    <xdr:to>
      <xdr:col>7</xdr:col>
      <xdr:colOff>38100</xdr:colOff>
      <xdr:row>31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39439" r="53372" b="43287"/>
        <a:stretch>
          <a:fillRect/>
        </a:stretch>
      </xdr:blipFill>
      <xdr:spPr>
        <a:xfrm>
          <a:off x="1257300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66675</xdr:rowOff>
    </xdr:from>
    <xdr:to>
      <xdr:col>5</xdr:col>
      <xdr:colOff>276225</xdr:colOff>
      <xdr:row>3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778" t="8657" r="72737" b="74070"/>
        <a:stretch>
          <a:fillRect/>
        </a:stretch>
      </xdr:blipFill>
      <xdr:spPr>
        <a:xfrm>
          <a:off x="1257300" y="6191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59</xdr:row>
      <xdr:rowOff>57150</xdr:rowOff>
    </xdr:from>
    <xdr:to>
      <xdr:col>9</xdr:col>
      <xdr:colOff>285750</xdr:colOff>
      <xdr:row>59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53843" t="54830" r="1417" b="35592"/>
        <a:stretch>
          <a:fillRect/>
        </a:stretch>
      </xdr:blipFill>
      <xdr:spPr>
        <a:xfrm>
          <a:off x="1181100" y="8515350"/>
          <a:ext cx="2400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76200</xdr:rowOff>
    </xdr:from>
    <xdr:to>
      <xdr:col>5</xdr:col>
      <xdr:colOff>276225</xdr:colOff>
      <xdr:row>3</xdr:row>
      <xdr:rowOff>295275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3778" t="8657" r="72737" b="74070"/>
        <a:stretch>
          <a:fillRect/>
        </a:stretch>
      </xdr:blipFill>
      <xdr:spPr>
        <a:xfrm>
          <a:off x="1257300" y="628650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31</xdr:row>
      <xdr:rowOff>57150</xdr:rowOff>
    </xdr:from>
    <xdr:to>
      <xdr:col>7</xdr:col>
      <xdr:colOff>38100</xdr:colOff>
      <xdr:row>31</xdr:row>
      <xdr:rowOff>276225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3778" t="39439" r="53372" b="43287"/>
        <a:stretch>
          <a:fillRect/>
        </a:stretch>
      </xdr:blipFill>
      <xdr:spPr>
        <a:xfrm>
          <a:off x="1257300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59</xdr:row>
      <xdr:rowOff>57150</xdr:rowOff>
    </xdr:from>
    <xdr:to>
      <xdr:col>9</xdr:col>
      <xdr:colOff>285750</xdr:colOff>
      <xdr:row>59</xdr:row>
      <xdr:rowOff>266700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rcRect l="53843" t="54830" r="1417" b="35592"/>
        <a:stretch>
          <a:fillRect/>
        </a:stretch>
      </xdr:blipFill>
      <xdr:spPr>
        <a:xfrm>
          <a:off x="1181100" y="8515350"/>
          <a:ext cx="2400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showGridLines="0" tabSelected="1" workbookViewId="0" topLeftCell="A1">
      <selection activeCell="J9" sqref="J9"/>
    </sheetView>
  </sheetViews>
  <sheetFormatPr defaultColWidth="9.00390625" defaultRowHeight="12.75"/>
  <cols>
    <col min="1" max="1" width="3.75390625" style="23" customWidth="1"/>
    <col min="2" max="2" width="4.75390625" style="23" customWidth="1"/>
    <col min="3" max="3" width="2.375" style="68" customWidth="1"/>
    <col min="4" max="4" width="5.50390625" style="115" customWidth="1"/>
    <col min="5" max="19" width="5.375" style="23" customWidth="1"/>
    <col min="20" max="26" width="4.75390625" style="23" customWidth="1"/>
    <col min="27" max="16384" width="8.875" style="23" customWidth="1"/>
  </cols>
  <sheetData>
    <row r="1" spans="1:21" s="14" customFormat="1" ht="19.5" customHeight="1" thickBot="1">
      <c r="A1" s="1" t="s">
        <v>0</v>
      </c>
      <c r="B1" s="2"/>
      <c r="C1" s="3"/>
      <c r="D1" s="4"/>
      <c r="E1" s="3" t="s">
        <v>1</v>
      </c>
      <c r="F1" s="5"/>
      <c r="G1" s="5"/>
      <c r="H1" s="6"/>
      <c r="I1" s="7" t="s">
        <v>2</v>
      </c>
      <c r="J1" s="8">
        <v>400</v>
      </c>
      <c r="K1" s="5"/>
      <c r="L1" s="9" t="s">
        <v>15</v>
      </c>
      <c r="M1" s="10">
        <v>1.15</v>
      </c>
      <c r="N1" s="11"/>
      <c r="O1" s="5"/>
      <c r="P1" s="5"/>
      <c r="Q1" s="5"/>
      <c r="R1" s="12" t="s">
        <v>3</v>
      </c>
      <c r="S1" s="13">
        <v>1996</v>
      </c>
      <c r="U1" s="15"/>
    </row>
    <row r="2" spans="1:19" ht="12" customHeight="1">
      <c r="A2" s="16" t="s">
        <v>4</v>
      </c>
      <c r="B2" s="16" t="s">
        <v>5</v>
      </c>
      <c r="C2" s="17"/>
      <c r="D2" s="18"/>
      <c r="E2" s="19"/>
      <c r="F2" s="20"/>
      <c r="G2" s="20"/>
      <c r="H2" s="20"/>
      <c r="I2" s="21" t="s">
        <v>16</v>
      </c>
      <c r="J2" s="20"/>
      <c r="K2" s="20"/>
      <c r="L2" s="20"/>
      <c r="M2" s="20"/>
      <c r="N2" s="20"/>
      <c r="O2" s="20"/>
      <c r="P2" s="20"/>
      <c r="Q2" s="20"/>
      <c r="R2" s="20"/>
      <c r="S2" s="22"/>
    </row>
    <row r="3" spans="1:19" ht="12" customHeight="1" thickBot="1">
      <c r="A3" s="24" t="s">
        <v>6</v>
      </c>
      <c r="B3" s="25" t="s">
        <v>17</v>
      </c>
      <c r="C3" s="26"/>
      <c r="D3" s="27"/>
      <c r="E3" s="28">
        <v>1.5</v>
      </c>
      <c r="F3" s="29">
        <v>1.75</v>
      </c>
      <c r="G3" s="29">
        <v>2</v>
      </c>
      <c r="H3" s="29">
        <v>2.25</v>
      </c>
      <c r="I3" s="29">
        <v>2.5</v>
      </c>
      <c r="J3" s="29">
        <v>2.75</v>
      </c>
      <c r="K3" s="29">
        <v>3</v>
      </c>
      <c r="L3" s="29">
        <v>3.25</v>
      </c>
      <c r="M3" s="29">
        <v>3.5</v>
      </c>
      <c r="N3" s="29">
        <v>3.75</v>
      </c>
      <c r="O3" s="29">
        <v>4</v>
      </c>
      <c r="P3" s="29">
        <v>4.25</v>
      </c>
      <c r="Q3" s="29">
        <v>4.5</v>
      </c>
      <c r="R3" s="29">
        <v>4.75</v>
      </c>
      <c r="S3" s="30">
        <v>5</v>
      </c>
    </row>
    <row r="4" spans="1:19" ht="24.75" customHeight="1">
      <c r="A4" s="31"/>
      <c r="B4" s="32"/>
      <c r="C4" s="33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5"/>
    </row>
    <row r="5" spans="1:19" ht="10.5" customHeight="1">
      <c r="A5" s="36"/>
      <c r="B5" s="37"/>
      <c r="C5" s="38" t="s">
        <v>18</v>
      </c>
      <c r="D5" s="39">
        <v>1</v>
      </c>
      <c r="E5" s="40">
        <v>9.35</v>
      </c>
      <c r="F5" s="41">
        <v>6.87</v>
      </c>
      <c r="G5" s="41">
        <v>5.26</v>
      </c>
      <c r="H5" s="41">
        <v>4.16</v>
      </c>
      <c r="I5" s="41">
        <v>3.37</v>
      </c>
      <c r="J5" s="41">
        <v>2.78</v>
      </c>
      <c r="K5" s="41">
        <v>2.34</v>
      </c>
      <c r="L5" s="41">
        <v>1.99</v>
      </c>
      <c r="M5" s="41">
        <v>1.72</v>
      </c>
      <c r="N5" s="41">
        <v>1.5</v>
      </c>
      <c r="O5" s="41">
        <v>1.31</v>
      </c>
      <c r="P5" s="41">
        <v>1.16</v>
      </c>
      <c r="Q5" s="41">
        <v>1.04</v>
      </c>
      <c r="R5" s="41">
        <v>0.93</v>
      </c>
      <c r="S5" s="42">
        <v>0.84</v>
      </c>
    </row>
    <row r="6" spans="1:19" ht="10.5" customHeight="1">
      <c r="A6" s="43">
        <v>0.75</v>
      </c>
      <c r="B6" s="37">
        <v>7.13</v>
      </c>
      <c r="C6" s="44" t="s">
        <v>18</v>
      </c>
      <c r="D6" s="45">
        <v>2</v>
      </c>
      <c r="E6" s="46">
        <v>7.07</v>
      </c>
      <c r="F6" s="47">
        <v>6.06</v>
      </c>
      <c r="G6" s="47">
        <v>5.26</v>
      </c>
      <c r="H6" s="47">
        <v>4.16</v>
      </c>
      <c r="I6" s="47">
        <v>3.37</v>
      </c>
      <c r="J6" s="47">
        <v>2.78</v>
      </c>
      <c r="K6" s="47">
        <v>2.34</v>
      </c>
      <c r="L6" s="47">
        <v>1.99</v>
      </c>
      <c r="M6" s="47">
        <v>1.72</v>
      </c>
      <c r="N6" s="47">
        <v>1.5</v>
      </c>
      <c r="O6" s="47">
        <v>1.31</v>
      </c>
      <c r="P6" s="47">
        <v>1.16</v>
      </c>
      <c r="Q6" s="47">
        <v>1.04</v>
      </c>
      <c r="R6" s="47">
        <v>0.93</v>
      </c>
      <c r="S6" s="48">
        <v>0.84</v>
      </c>
    </row>
    <row r="7" spans="1:19" ht="10.5" customHeight="1">
      <c r="A7" s="43"/>
      <c r="B7" s="37"/>
      <c r="C7" s="49" t="s">
        <v>19</v>
      </c>
      <c r="D7" s="50" t="s">
        <v>7</v>
      </c>
      <c r="E7" s="51">
        <v>6.22</v>
      </c>
      <c r="F7" s="52">
        <v>3.92</v>
      </c>
      <c r="G7" s="52">
        <v>2.63</v>
      </c>
      <c r="H7" s="52">
        <v>1.84</v>
      </c>
      <c r="I7" s="52">
        <v>1.34</v>
      </c>
      <c r="J7" s="52">
        <v>1.01</v>
      </c>
      <c r="K7" s="52">
        <v>0.78</v>
      </c>
      <c r="L7" s="52">
        <v>0.61</v>
      </c>
      <c r="M7" s="52">
        <v>0.49</v>
      </c>
      <c r="N7" s="52">
        <v>0.4</v>
      </c>
      <c r="O7" s="52">
        <v>0.33</v>
      </c>
      <c r="P7" s="52">
        <v>0.27</v>
      </c>
      <c r="Q7" s="52">
        <v>0.23</v>
      </c>
      <c r="R7" s="52">
        <v>0.2</v>
      </c>
      <c r="S7" s="53">
        <v>0.17</v>
      </c>
    </row>
    <row r="8" spans="1:19" ht="10.5" customHeight="1">
      <c r="A8" s="54" t="s">
        <v>8</v>
      </c>
      <c r="B8" s="55"/>
      <c r="C8" s="44" t="s">
        <v>19</v>
      </c>
      <c r="D8" s="56" t="str">
        <f>"(L/"&amp;$J$1&amp;")"</f>
        <v>(L/400)</v>
      </c>
      <c r="E8" s="57">
        <f aca="true" t="shared" si="0" ref="E8:S8">E7*200/$J$1</f>
        <v>3.11</v>
      </c>
      <c r="F8" s="57">
        <f t="shared" si="0"/>
        <v>1.96</v>
      </c>
      <c r="G8" s="57">
        <f t="shared" si="0"/>
        <v>1.315</v>
      </c>
      <c r="H8" s="57">
        <f t="shared" si="0"/>
        <v>0.92</v>
      </c>
      <c r="I8" s="57">
        <f t="shared" si="0"/>
        <v>0.67</v>
      </c>
      <c r="J8" s="57">
        <f t="shared" si="0"/>
        <v>0.505</v>
      </c>
      <c r="K8" s="57">
        <f t="shared" si="0"/>
        <v>0.39</v>
      </c>
      <c r="L8" s="57">
        <f t="shared" si="0"/>
        <v>0.305</v>
      </c>
      <c r="M8" s="57">
        <f t="shared" si="0"/>
        <v>0.245</v>
      </c>
      <c r="N8" s="57">
        <f t="shared" si="0"/>
        <v>0.2</v>
      </c>
      <c r="O8" s="57">
        <f t="shared" si="0"/>
        <v>0.165</v>
      </c>
      <c r="P8" s="57">
        <f t="shared" si="0"/>
        <v>0.135</v>
      </c>
      <c r="Q8" s="57">
        <f t="shared" si="0"/>
        <v>0.115</v>
      </c>
      <c r="R8" s="57">
        <f t="shared" si="0"/>
        <v>0.1</v>
      </c>
      <c r="S8" s="58">
        <f t="shared" si="0"/>
        <v>0.085</v>
      </c>
    </row>
    <row r="9" spans="1:19" ht="10.5" customHeight="1">
      <c r="A9" s="59"/>
      <c r="B9" s="60"/>
      <c r="C9" s="38" t="s">
        <v>18</v>
      </c>
      <c r="D9" s="39">
        <v>1</v>
      </c>
      <c r="E9" s="61">
        <v>11.09</v>
      </c>
      <c r="F9" s="62">
        <v>8.15</v>
      </c>
      <c r="G9" s="62">
        <v>6.24</v>
      </c>
      <c r="H9" s="62">
        <v>4.93</v>
      </c>
      <c r="I9" s="62">
        <v>3.99</v>
      </c>
      <c r="J9" s="62">
        <v>3.3</v>
      </c>
      <c r="K9" s="62">
        <v>2.77</v>
      </c>
      <c r="L9" s="62">
        <v>2.36</v>
      </c>
      <c r="M9" s="62">
        <v>2.04</v>
      </c>
      <c r="N9" s="62">
        <v>1.77</v>
      </c>
      <c r="O9" s="62">
        <v>1.56</v>
      </c>
      <c r="P9" s="62">
        <v>1.38</v>
      </c>
      <c r="Q9" s="62">
        <v>1.23</v>
      </c>
      <c r="R9" s="62">
        <v>1.11</v>
      </c>
      <c r="S9" s="63">
        <v>1</v>
      </c>
    </row>
    <row r="10" spans="1:19" ht="10.5" customHeight="1">
      <c r="A10" s="43">
        <v>0.88</v>
      </c>
      <c r="B10" s="37">
        <v>8.37</v>
      </c>
      <c r="C10" s="44" t="s">
        <v>18</v>
      </c>
      <c r="D10" s="45">
        <v>2</v>
      </c>
      <c r="E10" s="46">
        <v>9.91</v>
      </c>
      <c r="F10" s="47">
        <v>8.15</v>
      </c>
      <c r="G10" s="47">
        <v>6.24</v>
      </c>
      <c r="H10" s="47">
        <v>4.93</v>
      </c>
      <c r="I10" s="47">
        <v>3.99</v>
      </c>
      <c r="J10" s="47">
        <v>3.3</v>
      </c>
      <c r="K10" s="47">
        <v>2.77</v>
      </c>
      <c r="L10" s="47">
        <v>2.36</v>
      </c>
      <c r="M10" s="47">
        <v>2.04</v>
      </c>
      <c r="N10" s="47">
        <v>1.77</v>
      </c>
      <c r="O10" s="47">
        <v>1.56</v>
      </c>
      <c r="P10" s="47">
        <v>1.38</v>
      </c>
      <c r="Q10" s="47">
        <v>1.23</v>
      </c>
      <c r="R10" s="47">
        <v>1.11</v>
      </c>
      <c r="S10" s="48">
        <v>1</v>
      </c>
    </row>
    <row r="11" spans="1:19" ht="10.5" customHeight="1">
      <c r="A11" s="64" t="s">
        <v>8</v>
      </c>
      <c r="B11" s="37"/>
      <c r="C11" s="49" t="s">
        <v>19</v>
      </c>
      <c r="D11" s="50" t="s">
        <v>7</v>
      </c>
      <c r="E11" s="65">
        <v>7.57</v>
      </c>
      <c r="F11" s="66">
        <v>4.77</v>
      </c>
      <c r="G11" s="66">
        <v>3.19</v>
      </c>
      <c r="H11" s="66">
        <v>2.24</v>
      </c>
      <c r="I11" s="66">
        <v>1.64</v>
      </c>
      <c r="J11" s="66">
        <v>1.23</v>
      </c>
      <c r="K11" s="66">
        <v>0.95</v>
      </c>
      <c r="L11" s="66">
        <v>0.74</v>
      </c>
      <c r="M11" s="66">
        <v>0.6</v>
      </c>
      <c r="N11" s="66">
        <v>0.48</v>
      </c>
      <c r="O11" s="66">
        <v>0.4</v>
      </c>
      <c r="P11" s="66">
        <v>0.33</v>
      </c>
      <c r="Q11" s="66">
        <v>0.28</v>
      </c>
      <c r="R11" s="66">
        <v>0.24</v>
      </c>
      <c r="S11" s="67">
        <v>0.2</v>
      </c>
    </row>
    <row r="12" spans="1:19" ht="10.5" customHeight="1">
      <c r="A12" s="54" t="s">
        <v>8</v>
      </c>
      <c r="B12" s="55"/>
      <c r="C12" s="44" t="s">
        <v>19</v>
      </c>
      <c r="D12" s="56" t="str">
        <f>"(L/"&amp;$J$1&amp;")"</f>
        <v>(L/400)</v>
      </c>
      <c r="E12" s="57">
        <f aca="true" t="shared" si="1" ref="E12:S12">E11*200/$J$1</f>
        <v>3.785</v>
      </c>
      <c r="F12" s="57">
        <f t="shared" si="1"/>
        <v>2.385</v>
      </c>
      <c r="G12" s="57">
        <f t="shared" si="1"/>
        <v>1.595</v>
      </c>
      <c r="H12" s="57">
        <f t="shared" si="1"/>
        <v>1.12</v>
      </c>
      <c r="I12" s="57">
        <f t="shared" si="1"/>
        <v>0.82</v>
      </c>
      <c r="J12" s="57">
        <f t="shared" si="1"/>
        <v>0.615</v>
      </c>
      <c r="K12" s="57">
        <f t="shared" si="1"/>
        <v>0.475</v>
      </c>
      <c r="L12" s="57">
        <f t="shared" si="1"/>
        <v>0.37</v>
      </c>
      <c r="M12" s="57">
        <f t="shared" si="1"/>
        <v>0.3</v>
      </c>
      <c r="N12" s="57">
        <f t="shared" si="1"/>
        <v>0.24</v>
      </c>
      <c r="O12" s="57">
        <f t="shared" si="1"/>
        <v>0.2</v>
      </c>
      <c r="P12" s="57">
        <f t="shared" si="1"/>
        <v>0.165</v>
      </c>
      <c r="Q12" s="57">
        <f t="shared" si="1"/>
        <v>0.14</v>
      </c>
      <c r="R12" s="57">
        <f t="shared" si="1"/>
        <v>0.12</v>
      </c>
      <c r="S12" s="58">
        <f t="shared" si="1"/>
        <v>0.1</v>
      </c>
    </row>
    <row r="13" spans="1:21" ht="10.5" customHeight="1">
      <c r="A13" s="59"/>
      <c r="B13" s="60"/>
      <c r="C13" s="38" t="s">
        <v>18</v>
      </c>
      <c r="D13" s="39">
        <v>1</v>
      </c>
      <c r="E13" s="61">
        <v>12.67</v>
      </c>
      <c r="F13" s="62">
        <v>9.31</v>
      </c>
      <c r="G13" s="62">
        <v>7.13</v>
      </c>
      <c r="H13" s="62">
        <v>5.63</v>
      </c>
      <c r="I13" s="62">
        <v>4.56</v>
      </c>
      <c r="J13" s="62">
        <v>3.77</v>
      </c>
      <c r="K13" s="62">
        <v>3.17</v>
      </c>
      <c r="L13" s="62">
        <v>2.7</v>
      </c>
      <c r="M13" s="62">
        <v>2.33</v>
      </c>
      <c r="N13" s="62">
        <v>2.03</v>
      </c>
      <c r="O13" s="62">
        <v>1.78</v>
      </c>
      <c r="P13" s="62">
        <v>1.58</v>
      </c>
      <c r="Q13" s="62">
        <v>1.41</v>
      </c>
      <c r="R13" s="62">
        <v>1.26</v>
      </c>
      <c r="S13" s="63">
        <v>1.14</v>
      </c>
      <c r="T13" s="68"/>
      <c r="U13" s="68"/>
    </row>
    <row r="14" spans="1:21" ht="10.5" customHeight="1">
      <c r="A14" s="43">
        <v>1</v>
      </c>
      <c r="B14" s="37">
        <v>9.51</v>
      </c>
      <c r="C14" s="44" t="s">
        <v>18</v>
      </c>
      <c r="D14" s="45">
        <v>2</v>
      </c>
      <c r="E14" s="46">
        <v>12.67</v>
      </c>
      <c r="F14" s="47">
        <v>9.31</v>
      </c>
      <c r="G14" s="47">
        <v>7.13</v>
      </c>
      <c r="H14" s="47">
        <v>5.63</v>
      </c>
      <c r="I14" s="47">
        <v>4.56</v>
      </c>
      <c r="J14" s="47">
        <v>3.77</v>
      </c>
      <c r="K14" s="47">
        <v>3.17</v>
      </c>
      <c r="L14" s="47">
        <v>2.7</v>
      </c>
      <c r="M14" s="47">
        <v>2.33</v>
      </c>
      <c r="N14" s="47">
        <v>2.03</v>
      </c>
      <c r="O14" s="47">
        <v>1.78</v>
      </c>
      <c r="P14" s="47">
        <v>1.58</v>
      </c>
      <c r="Q14" s="47">
        <v>1.41</v>
      </c>
      <c r="R14" s="47">
        <v>1.26</v>
      </c>
      <c r="S14" s="48">
        <v>1.14</v>
      </c>
      <c r="T14" s="68"/>
      <c r="U14" s="68"/>
    </row>
    <row r="15" spans="1:21" ht="10.5" customHeight="1">
      <c r="A15" s="64" t="s">
        <v>8</v>
      </c>
      <c r="B15" s="37"/>
      <c r="C15" s="49" t="s">
        <v>19</v>
      </c>
      <c r="D15" s="50" t="s">
        <v>7</v>
      </c>
      <c r="E15" s="65">
        <v>8.85</v>
      </c>
      <c r="F15" s="66">
        <v>5.57</v>
      </c>
      <c r="G15" s="66">
        <v>3.73</v>
      </c>
      <c r="H15" s="66">
        <v>2.62</v>
      </c>
      <c r="I15" s="66">
        <v>1.91</v>
      </c>
      <c r="J15" s="66">
        <v>1.44</v>
      </c>
      <c r="K15" s="66">
        <v>1.11</v>
      </c>
      <c r="L15" s="66">
        <v>0.87</v>
      </c>
      <c r="M15" s="66">
        <v>0.7</v>
      </c>
      <c r="N15" s="66">
        <v>0.57</v>
      </c>
      <c r="O15" s="66">
        <v>0.47</v>
      </c>
      <c r="P15" s="66">
        <v>0.39</v>
      </c>
      <c r="Q15" s="66">
        <v>0.33</v>
      </c>
      <c r="R15" s="66">
        <v>0.28</v>
      </c>
      <c r="S15" s="67">
        <v>0.24</v>
      </c>
      <c r="T15" s="68"/>
      <c r="U15" s="68"/>
    </row>
    <row r="16" spans="1:21" ht="10.5" customHeight="1">
      <c r="A16" s="54" t="s">
        <v>8</v>
      </c>
      <c r="B16" s="55"/>
      <c r="C16" s="44" t="s">
        <v>19</v>
      </c>
      <c r="D16" s="56" t="str">
        <f>"(L/"&amp;$J$1&amp;")"</f>
        <v>(L/400)</v>
      </c>
      <c r="E16" s="57">
        <f aca="true" t="shared" si="2" ref="E16:S16">E15*200/$J$1</f>
        <v>4.425</v>
      </c>
      <c r="F16" s="57">
        <f t="shared" si="2"/>
        <v>2.785</v>
      </c>
      <c r="G16" s="57">
        <f t="shared" si="2"/>
        <v>1.865</v>
      </c>
      <c r="H16" s="57">
        <f t="shared" si="2"/>
        <v>1.31</v>
      </c>
      <c r="I16" s="57">
        <f t="shared" si="2"/>
        <v>0.955</v>
      </c>
      <c r="J16" s="57">
        <f t="shared" si="2"/>
        <v>0.72</v>
      </c>
      <c r="K16" s="57">
        <f t="shared" si="2"/>
        <v>0.555</v>
      </c>
      <c r="L16" s="57">
        <f t="shared" si="2"/>
        <v>0.435</v>
      </c>
      <c r="M16" s="57">
        <f t="shared" si="2"/>
        <v>0.35</v>
      </c>
      <c r="N16" s="57">
        <f t="shared" si="2"/>
        <v>0.285</v>
      </c>
      <c r="O16" s="57">
        <f t="shared" si="2"/>
        <v>0.235</v>
      </c>
      <c r="P16" s="57">
        <f t="shared" si="2"/>
        <v>0.195</v>
      </c>
      <c r="Q16" s="57">
        <f t="shared" si="2"/>
        <v>0.165</v>
      </c>
      <c r="R16" s="57">
        <f t="shared" si="2"/>
        <v>0.14</v>
      </c>
      <c r="S16" s="58">
        <f t="shared" si="2"/>
        <v>0.12</v>
      </c>
      <c r="T16" s="68"/>
      <c r="U16" s="68"/>
    </row>
    <row r="17" spans="1:21" ht="10.5" customHeight="1">
      <c r="A17" s="59"/>
      <c r="B17" s="60"/>
      <c r="C17" s="38" t="s">
        <v>18</v>
      </c>
      <c r="D17" s="39">
        <v>1</v>
      </c>
      <c r="E17" s="61">
        <v>14.39</v>
      </c>
      <c r="F17" s="62">
        <v>10.57</v>
      </c>
      <c r="G17" s="62">
        <v>8.09</v>
      </c>
      <c r="H17" s="62">
        <v>6.39</v>
      </c>
      <c r="I17" s="62">
        <v>5.18</v>
      </c>
      <c r="J17" s="62">
        <v>4.28</v>
      </c>
      <c r="K17" s="62">
        <v>3.6</v>
      </c>
      <c r="L17" s="62">
        <v>3.06</v>
      </c>
      <c r="M17" s="62">
        <v>2.64</v>
      </c>
      <c r="N17" s="62">
        <v>2.3</v>
      </c>
      <c r="O17" s="62">
        <v>2.02</v>
      </c>
      <c r="P17" s="62">
        <v>1.79</v>
      </c>
      <c r="Q17" s="62">
        <v>1.6</v>
      </c>
      <c r="R17" s="62">
        <v>1.43</v>
      </c>
      <c r="S17" s="63">
        <v>1.29</v>
      </c>
      <c r="T17" s="68"/>
      <c r="U17" s="68"/>
    </row>
    <row r="18" spans="1:21" ht="10.5" customHeight="1">
      <c r="A18" s="43">
        <v>1.13</v>
      </c>
      <c r="B18" s="37">
        <v>10.74</v>
      </c>
      <c r="C18" s="44" t="s">
        <v>18</v>
      </c>
      <c r="D18" s="45">
        <v>2</v>
      </c>
      <c r="E18" s="46">
        <v>14.39</v>
      </c>
      <c r="F18" s="47">
        <v>10.57</v>
      </c>
      <c r="G18" s="47">
        <v>8.09</v>
      </c>
      <c r="H18" s="47">
        <v>6.39</v>
      </c>
      <c r="I18" s="47">
        <v>5.18</v>
      </c>
      <c r="J18" s="47">
        <v>4.28</v>
      </c>
      <c r="K18" s="47">
        <v>3.6</v>
      </c>
      <c r="L18" s="47">
        <v>3.06</v>
      </c>
      <c r="M18" s="47">
        <v>2.64</v>
      </c>
      <c r="N18" s="47">
        <v>2.3</v>
      </c>
      <c r="O18" s="47">
        <v>2.02</v>
      </c>
      <c r="P18" s="47">
        <v>1.79</v>
      </c>
      <c r="Q18" s="47">
        <v>1.6</v>
      </c>
      <c r="R18" s="47">
        <v>1.43</v>
      </c>
      <c r="S18" s="48">
        <v>1.29</v>
      </c>
      <c r="T18" s="68"/>
      <c r="U18" s="68"/>
    </row>
    <row r="19" spans="1:21" ht="10.5" customHeight="1">
      <c r="A19" s="64" t="s">
        <v>8</v>
      </c>
      <c r="B19" s="37"/>
      <c r="C19" s="49" t="s">
        <v>19</v>
      </c>
      <c r="D19" s="50" t="s">
        <v>7</v>
      </c>
      <c r="E19" s="65">
        <v>10.25</v>
      </c>
      <c r="F19" s="66">
        <v>6.46</v>
      </c>
      <c r="G19" s="66">
        <v>4.33</v>
      </c>
      <c r="H19" s="66">
        <v>3.04</v>
      </c>
      <c r="I19" s="66">
        <v>2.22</v>
      </c>
      <c r="J19" s="66">
        <v>1.66</v>
      </c>
      <c r="K19" s="66">
        <v>1.28</v>
      </c>
      <c r="L19" s="66">
        <v>1.01</v>
      </c>
      <c r="M19" s="66">
        <v>0.81</v>
      </c>
      <c r="N19" s="66">
        <v>0.66</v>
      </c>
      <c r="O19" s="66">
        <v>0.54</v>
      </c>
      <c r="P19" s="66">
        <v>0.45</v>
      </c>
      <c r="Q19" s="66">
        <v>0.38</v>
      </c>
      <c r="R19" s="66">
        <v>0.32</v>
      </c>
      <c r="S19" s="67">
        <v>0.28</v>
      </c>
      <c r="T19" s="68"/>
      <c r="U19" s="68"/>
    </row>
    <row r="20" spans="1:21" ht="10.5" customHeight="1">
      <c r="A20" s="54" t="s">
        <v>8</v>
      </c>
      <c r="B20" s="55"/>
      <c r="C20" s="44" t="s">
        <v>19</v>
      </c>
      <c r="D20" s="56" t="str">
        <f>"(L/"&amp;$J$1&amp;")"</f>
        <v>(L/400)</v>
      </c>
      <c r="E20" s="57">
        <f aca="true" t="shared" si="3" ref="E20:S20">E19*200/$J$1</f>
        <v>5.125</v>
      </c>
      <c r="F20" s="57">
        <f t="shared" si="3"/>
        <v>3.23</v>
      </c>
      <c r="G20" s="57">
        <f t="shared" si="3"/>
        <v>2.165</v>
      </c>
      <c r="H20" s="57">
        <f t="shared" si="3"/>
        <v>1.52</v>
      </c>
      <c r="I20" s="57">
        <f t="shared" si="3"/>
        <v>1.11</v>
      </c>
      <c r="J20" s="57">
        <f t="shared" si="3"/>
        <v>0.83</v>
      </c>
      <c r="K20" s="57">
        <f t="shared" si="3"/>
        <v>0.64</v>
      </c>
      <c r="L20" s="57">
        <f t="shared" si="3"/>
        <v>0.505</v>
      </c>
      <c r="M20" s="57">
        <f t="shared" si="3"/>
        <v>0.405</v>
      </c>
      <c r="N20" s="57">
        <f t="shared" si="3"/>
        <v>0.33</v>
      </c>
      <c r="O20" s="57">
        <f t="shared" si="3"/>
        <v>0.27</v>
      </c>
      <c r="P20" s="57">
        <f t="shared" si="3"/>
        <v>0.225</v>
      </c>
      <c r="Q20" s="57">
        <f t="shared" si="3"/>
        <v>0.19</v>
      </c>
      <c r="R20" s="57">
        <f t="shared" si="3"/>
        <v>0.16</v>
      </c>
      <c r="S20" s="58">
        <f t="shared" si="3"/>
        <v>0.14</v>
      </c>
      <c r="T20" s="68"/>
      <c r="U20" s="68"/>
    </row>
    <row r="21" spans="1:21" ht="10.5" customHeight="1">
      <c r="A21" s="59"/>
      <c r="B21" s="60"/>
      <c r="C21" s="38" t="s">
        <v>18</v>
      </c>
      <c r="D21" s="39">
        <v>1</v>
      </c>
      <c r="E21" s="61">
        <v>15.98</v>
      </c>
      <c r="F21" s="62">
        <v>11.74</v>
      </c>
      <c r="G21" s="62">
        <v>8.99</v>
      </c>
      <c r="H21" s="62">
        <v>7.1</v>
      </c>
      <c r="I21" s="62">
        <v>5.75</v>
      </c>
      <c r="J21" s="62">
        <v>4.75</v>
      </c>
      <c r="K21" s="62">
        <v>3.99</v>
      </c>
      <c r="L21" s="62">
        <v>3.4</v>
      </c>
      <c r="M21" s="62">
        <v>2.93</v>
      </c>
      <c r="N21" s="62">
        <v>2.56</v>
      </c>
      <c r="O21" s="62">
        <v>2.25</v>
      </c>
      <c r="P21" s="62">
        <v>1.99</v>
      </c>
      <c r="Q21" s="62">
        <v>1.78</v>
      </c>
      <c r="R21" s="62">
        <v>1.59</v>
      </c>
      <c r="S21" s="63">
        <v>1.44</v>
      </c>
      <c r="T21" s="68"/>
      <c r="U21" s="68"/>
    </row>
    <row r="22" spans="1:21" ht="10.5" customHeight="1">
      <c r="A22" s="43">
        <v>1.25</v>
      </c>
      <c r="B22" s="37">
        <v>11.88</v>
      </c>
      <c r="C22" s="44" t="s">
        <v>18</v>
      </c>
      <c r="D22" s="45">
        <v>2</v>
      </c>
      <c r="E22" s="46">
        <v>15.98</v>
      </c>
      <c r="F22" s="47">
        <v>11.74</v>
      </c>
      <c r="G22" s="47">
        <v>8.99</v>
      </c>
      <c r="H22" s="47">
        <v>7.1</v>
      </c>
      <c r="I22" s="47">
        <v>5.75</v>
      </c>
      <c r="J22" s="47">
        <v>4.75</v>
      </c>
      <c r="K22" s="47">
        <v>3.99</v>
      </c>
      <c r="L22" s="47">
        <v>3.4</v>
      </c>
      <c r="M22" s="47">
        <v>2.93</v>
      </c>
      <c r="N22" s="47">
        <v>2.56</v>
      </c>
      <c r="O22" s="47">
        <v>2.25</v>
      </c>
      <c r="P22" s="47">
        <v>1.99</v>
      </c>
      <c r="Q22" s="47">
        <v>1.78</v>
      </c>
      <c r="R22" s="47">
        <v>1.59</v>
      </c>
      <c r="S22" s="48">
        <v>1.44</v>
      </c>
      <c r="T22" s="68"/>
      <c r="U22" s="68"/>
    </row>
    <row r="23" spans="1:21" ht="10.5" customHeight="1">
      <c r="A23" s="64" t="s">
        <v>8</v>
      </c>
      <c r="B23" s="37"/>
      <c r="C23" s="49" t="s">
        <v>19</v>
      </c>
      <c r="D23" s="50" t="s">
        <v>7</v>
      </c>
      <c r="E23" s="65">
        <v>11.57</v>
      </c>
      <c r="F23" s="66">
        <v>7.29</v>
      </c>
      <c r="G23" s="66">
        <v>4.88</v>
      </c>
      <c r="H23" s="66">
        <v>3.43</v>
      </c>
      <c r="I23" s="66">
        <v>2.5</v>
      </c>
      <c r="J23" s="66">
        <v>1.88</v>
      </c>
      <c r="K23" s="66">
        <v>1.45</v>
      </c>
      <c r="L23" s="66">
        <v>1.14</v>
      </c>
      <c r="M23" s="66">
        <v>0.91</v>
      </c>
      <c r="N23" s="66">
        <v>0.74</v>
      </c>
      <c r="O23" s="66">
        <v>0.61</v>
      </c>
      <c r="P23" s="66">
        <v>0.51</v>
      </c>
      <c r="Q23" s="66">
        <v>0.43</v>
      </c>
      <c r="R23" s="66">
        <v>0.36</v>
      </c>
      <c r="S23" s="67">
        <v>0.31</v>
      </c>
      <c r="T23" s="68"/>
      <c r="U23" s="68"/>
    </row>
    <row r="24" spans="1:21" ht="10.5" customHeight="1">
      <c r="A24" s="54" t="s">
        <v>8</v>
      </c>
      <c r="B24" s="55"/>
      <c r="C24" s="44" t="s">
        <v>19</v>
      </c>
      <c r="D24" s="56" t="str">
        <f>"(L/"&amp;$J$1&amp;")"</f>
        <v>(L/400)</v>
      </c>
      <c r="E24" s="57">
        <f aca="true" t="shared" si="4" ref="E24:S24">E23*200/$J$1</f>
        <v>5.785</v>
      </c>
      <c r="F24" s="57">
        <f t="shared" si="4"/>
        <v>3.645</v>
      </c>
      <c r="G24" s="57">
        <f t="shared" si="4"/>
        <v>2.44</v>
      </c>
      <c r="H24" s="57">
        <f t="shared" si="4"/>
        <v>1.715</v>
      </c>
      <c r="I24" s="57">
        <f t="shared" si="4"/>
        <v>1.25</v>
      </c>
      <c r="J24" s="57">
        <f t="shared" si="4"/>
        <v>0.94</v>
      </c>
      <c r="K24" s="57">
        <f t="shared" si="4"/>
        <v>0.725</v>
      </c>
      <c r="L24" s="57">
        <f t="shared" si="4"/>
        <v>0.57</v>
      </c>
      <c r="M24" s="57">
        <f t="shared" si="4"/>
        <v>0.455</v>
      </c>
      <c r="N24" s="57">
        <f t="shared" si="4"/>
        <v>0.37</v>
      </c>
      <c r="O24" s="57">
        <f t="shared" si="4"/>
        <v>0.305</v>
      </c>
      <c r="P24" s="57">
        <f t="shared" si="4"/>
        <v>0.255</v>
      </c>
      <c r="Q24" s="57">
        <f t="shared" si="4"/>
        <v>0.215</v>
      </c>
      <c r="R24" s="57">
        <f t="shared" si="4"/>
        <v>0.18</v>
      </c>
      <c r="S24" s="58">
        <f t="shared" si="4"/>
        <v>0.155</v>
      </c>
      <c r="T24" s="68"/>
      <c r="U24" s="68"/>
    </row>
    <row r="25" spans="1:21" ht="10.5" customHeight="1">
      <c r="A25" s="59"/>
      <c r="B25" s="60"/>
      <c r="C25" s="38" t="s">
        <v>18</v>
      </c>
      <c r="D25" s="39">
        <v>1</v>
      </c>
      <c r="E25" s="61">
        <v>19.3</v>
      </c>
      <c r="F25" s="62">
        <v>14.18</v>
      </c>
      <c r="G25" s="62">
        <v>10.86</v>
      </c>
      <c r="H25" s="62">
        <v>8.58</v>
      </c>
      <c r="I25" s="62">
        <v>6.95</v>
      </c>
      <c r="J25" s="62">
        <v>5.74</v>
      </c>
      <c r="K25" s="62">
        <v>4.82</v>
      </c>
      <c r="L25" s="62">
        <v>4.11</v>
      </c>
      <c r="M25" s="62">
        <v>3.54</v>
      </c>
      <c r="N25" s="62">
        <v>3.09</v>
      </c>
      <c r="O25" s="62">
        <v>2.71</v>
      </c>
      <c r="P25" s="62">
        <v>2.4</v>
      </c>
      <c r="Q25" s="62">
        <v>2.14</v>
      </c>
      <c r="R25" s="62">
        <v>1.92</v>
      </c>
      <c r="S25" s="63">
        <v>1.74</v>
      </c>
      <c r="T25" s="68"/>
      <c r="U25" s="68"/>
    </row>
    <row r="26" spans="1:21" ht="10.5" customHeight="1">
      <c r="A26" s="43">
        <v>1.5</v>
      </c>
      <c r="B26" s="37">
        <v>14.26</v>
      </c>
      <c r="C26" s="44" t="s">
        <v>18</v>
      </c>
      <c r="D26" s="45">
        <v>2</v>
      </c>
      <c r="E26" s="46">
        <v>19.3</v>
      </c>
      <c r="F26" s="47">
        <v>14.18</v>
      </c>
      <c r="G26" s="47">
        <v>10.86</v>
      </c>
      <c r="H26" s="47">
        <v>8.58</v>
      </c>
      <c r="I26" s="47">
        <v>6.95</v>
      </c>
      <c r="J26" s="47">
        <v>5.74</v>
      </c>
      <c r="K26" s="47">
        <v>4.82</v>
      </c>
      <c r="L26" s="47">
        <v>4.11</v>
      </c>
      <c r="M26" s="47">
        <v>3.54</v>
      </c>
      <c r="N26" s="47">
        <v>3.09</v>
      </c>
      <c r="O26" s="47">
        <v>2.71</v>
      </c>
      <c r="P26" s="47">
        <v>2.4</v>
      </c>
      <c r="Q26" s="47">
        <v>2.14</v>
      </c>
      <c r="R26" s="47">
        <v>1.92</v>
      </c>
      <c r="S26" s="48">
        <v>1.74</v>
      </c>
      <c r="T26" s="68"/>
      <c r="U26" s="68"/>
    </row>
    <row r="27" spans="1:21" ht="10.5" customHeight="1">
      <c r="A27" s="64" t="s">
        <v>8</v>
      </c>
      <c r="B27" s="37"/>
      <c r="C27" s="49" t="s">
        <v>19</v>
      </c>
      <c r="D27" s="50" t="s">
        <v>7</v>
      </c>
      <c r="E27" s="65">
        <v>14.32</v>
      </c>
      <c r="F27" s="66">
        <v>9.02</v>
      </c>
      <c r="G27" s="66">
        <v>6.04</v>
      </c>
      <c r="H27" s="66">
        <v>4.24</v>
      </c>
      <c r="I27" s="66">
        <v>3.09</v>
      </c>
      <c r="J27" s="66">
        <v>2.32</v>
      </c>
      <c r="K27" s="66">
        <v>1.79</v>
      </c>
      <c r="L27" s="66">
        <v>1.41</v>
      </c>
      <c r="M27" s="66">
        <v>1.13</v>
      </c>
      <c r="N27" s="66">
        <v>0.92</v>
      </c>
      <c r="O27" s="66">
        <v>0.76</v>
      </c>
      <c r="P27" s="66">
        <v>0.63</v>
      </c>
      <c r="Q27" s="66">
        <v>0.53</v>
      </c>
      <c r="R27" s="66">
        <v>0.45</v>
      </c>
      <c r="S27" s="67">
        <v>0.39</v>
      </c>
      <c r="T27" s="68"/>
      <c r="U27" s="68"/>
    </row>
    <row r="28" spans="1:21" ht="10.5" customHeight="1">
      <c r="A28" s="54" t="s">
        <v>8</v>
      </c>
      <c r="B28" s="55"/>
      <c r="C28" s="44" t="s">
        <v>19</v>
      </c>
      <c r="D28" s="56" t="str">
        <f>"(L/"&amp;$J$1&amp;")"</f>
        <v>(L/400)</v>
      </c>
      <c r="E28" s="57">
        <f aca="true" t="shared" si="5" ref="E28:S28">E27*200/$J$1</f>
        <v>7.16</v>
      </c>
      <c r="F28" s="57">
        <f t="shared" si="5"/>
        <v>4.51</v>
      </c>
      <c r="G28" s="57">
        <f t="shared" si="5"/>
        <v>3.02</v>
      </c>
      <c r="H28" s="57">
        <f t="shared" si="5"/>
        <v>2.12</v>
      </c>
      <c r="I28" s="57">
        <f t="shared" si="5"/>
        <v>1.545</v>
      </c>
      <c r="J28" s="57">
        <f t="shared" si="5"/>
        <v>1.16</v>
      </c>
      <c r="K28" s="57">
        <f t="shared" si="5"/>
        <v>0.895</v>
      </c>
      <c r="L28" s="57">
        <f t="shared" si="5"/>
        <v>0.705</v>
      </c>
      <c r="M28" s="57">
        <f t="shared" si="5"/>
        <v>0.565</v>
      </c>
      <c r="N28" s="57">
        <f t="shared" si="5"/>
        <v>0.46</v>
      </c>
      <c r="O28" s="57">
        <f t="shared" si="5"/>
        <v>0.38</v>
      </c>
      <c r="P28" s="57">
        <f t="shared" si="5"/>
        <v>0.315</v>
      </c>
      <c r="Q28" s="57">
        <f t="shared" si="5"/>
        <v>0.265</v>
      </c>
      <c r="R28" s="57">
        <f t="shared" si="5"/>
        <v>0.225</v>
      </c>
      <c r="S28" s="58">
        <f t="shared" si="5"/>
        <v>0.195</v>
      </c>
      <c r="T28" s="68"/>
      <c r="U28" s="68"/>
    </row>
    <row r="29" spans="1:21" ht="10.5" customHeight="1">
      <c r="A29" s="69"/>
      <c r="B29" s="70"/>
      <c r="C29" s="71"/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68"/>
      <c r="U29" s="68"/>
    </row>
    <row r="30" spans="1:19" ht="12" customHeight="1">
      <c r="A30" s="74" t="s">
        <v>4</v>
      </c>
      <c r="B30" s="74" t="s">
        <v>5</v>
      </c>
      <c r="C30" s="20"/>
      <c r="D30" s="75"/>
      <c r="E30" s="76"/>
      <c r="F30" s="20"/>
      <c r="G30" s="20"/>
      <c r="H30" s="20"/>
      <c r="I30" s="21" t="s">
        <v>16</v>
      </c>
      <c r="J30" s="20"/>
      <c r="K30" s="20"/>
      <c r="L30" s="20"/>
      <c r="M30" s="20"/>
      <c r="N30" s="20"/>
      <c r="O30" s="20"/>
      <c r="P30" s="20"/>
      <c r="Q30" s="20"/>
      <c r="R30" s="20"/>
      <c r="S30" s="77"/>
    </row>
    <row r="31" spans="1:19" ht="12" customHeight="1" thickBot="1">
      <c r="A31" s="24" t="s">
        <v>6</v>
      </c>
      <c r="B31" s="25" t="s">
        <v>17</v>
      </c>
      <c r="C31" s="26"/>
      <c r="D31" s="27"/>
      <c r="E31" s="28">
        <v>1.5</v>
      </c>
      <c r="F31" s="29">
        <v>1.75</v>
      </c>
      <c r="G31" s="29">
        <v>2</v>
      </c>
      <c r="H31" s="29">
        <v>2.25</v>
      </c>
      <c r="I31" s="29">
        <v>2.5</v>
      </c>
      <c r="J31" s="29">
        <v>2.75</v>
      </c>
      <c r="K31" s="29">
        <v>3</v>
      </c>
      <c r="L31" s="29">
        <v>3.25</v>
      </c>
      <c r="M31" s="29">
        <v>3.5</v>
      </c>
      <c r="N31" s="29">
        <v>3.75</v>
      </c>
      <c r="O31" s="29">
        <v>4</v>
      </c>
      <c r="P31" s="29">
        <v>4.25</v>
      </c>
      <c r="Q31" s="29">
        <v>4.5</v>
      </c>
      <c r="R31" s="29">
        <v>4.75</v>
      </c>
      <c r="S31" s="30">
        <v>5</v>
      </c>
    </row>
    <row r="32" spans="1:19" ht="24.75" customHeight="1">
      <c r="A32" s="31"/>
      <c r="B32" s="32"/>
      <c r="C32" s="78"/>
      <c r="D32" s="79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80"/>
    </row>
    <row r="33" spans="1:19" ht="10.5" customHeight="1">
      <c r="A33" s="36"/>
      <c r="B33" s="37"/>
      <c r="C33" s="38" t="s">
        <v>18</v>
      </c>
      <c r="D33" s="39">
        <v>1</v>
      </c>
      <c r="E33" s="40">
        <v>6.36</v>
      </c>
      <c r="F33" s="41">
        <v>4.98</v>
      </c>
      <c r="G33" s="41">
        <v>4.01</v>
      </c>
      <c r="H33" s="41">
        <v>3.29</v>
      </c>
      <c r="I33" s="41">
        <v>2.76</v>
      </c>
      <c r="J33" s="41">
        <v>2.35</v>
      </c>
      <c r="K33" s="41">
        <v>2.02</v>
      </c>
      <c r="L33" s="41">
        <v>1.75</v>
      </c>
      <c r="M33" s="41">
        <v>1.54</v>
      </c>
      <c r="N33" s="41">
        <v>1.36</v>
      </c>
      <c r="O33" s="41">
        <v>1.21</v>
      </c>
      <c r="P33" s="41">
        <v>1.08</v>
      </c>
      <c r="Q33" s="41">
        <v>0.96</v>
      </c>
      <c r="R33" s="41">
        <v>0.86</v>
      </c>
      <c r="S33" s="42">
        <v>0.78</v>
      </c>
    </row>
    <row r="34" spans="1:19" ht="10.5" customHeight="1">
      <c r="A34" s="43">
        <v>0.75</v>
      </c>
      <c r="B34" s="37">
        <v>7.13</v>
      </c>
      <c r="C34" s="44" t="s">
        <v>18</v>
      </c>
      <c r="D34" s="45">
        <v>2</v>
      </c>
      <c r="E34" s="46">
        <v>5.96</v>
      </c>
      <c r="F34" s="47">
        <v>4.69</v>
      </c>
      <c r="G34" s="47">
        <v>3.8</v>
      </c>
      <c r="H34" s="47">
        <v>3.13</v>
      </c>
      <c r="I34" s="47">
        <v>2.63</v>
      </c>
      <c r="J34" s="47">
        <v>2.25</v>
      </c>
      <c r="K34" s="47">
        <v>1.94</v>
      </c>
      <c r="L34" s="47">
        <v>1.69</v>
      </c>
      <c r="M34" s="47">
        <v>1.48</v>
      </c>
      <c r="N34" s="47">
        <v>1.31</v>
      </c>
      <c r="O34" s="47">
        <v>1.17</v>
      </c>
      <c r="P34" s="47">
        <v>1.05</v>
      </c>
      <c r="Q34" s="47">
        <v>0.95</v>
      </c>
      <c r="R34" s="47">
        <v>0.86</v>
      </c>
      <c r="S34" s="48">
        <v>0.78</v>
      </c>
    </row>
    <row r="35" spans="1:19" ht="10.5" customHeight="1">
      <c r="A35" s="43"/>
      <c r="B35" s="37"/>
      <c r="C35" s="49" t="s">
        <v>19</v>
      </c>
      <c r="D35" s="50" t="s">
        <v>7</v>
      </c>
      <c r="E35" s="65">
        <v>15.66</v>
      </c>
      <c r="F35" s="66">
        <v>9.86</v>
      </c>
      <c r="G35" s="66">
        <v>6.61</v>
      </c>
      <c r="H35" s="66">
        <v>4.64</v>
      </c>
      <c r="I35" s="66">
        <v>3.38</v>
      </c>
      <c r="J35" s="66">
        <v>2.54</v>
      </c>
      <c r="K35" s="66">
        <v>1.96</v>
      </c>
      <c r="L35" s="66">
        <v>1.54</v>
      </c>
      <c r="M35" s="66">
        <v>1.23</v>
      </c>
      <c r="N35" s="66">
        <v>1</v>
      </c>
      <c r="O35" s="66">
        <v>0.83</v>
      </c>
      <c r="P35" s="66">
        <v>0.69</v>
      </c>
      <c r="Q35" s="66">
        <v>0.58</v>
      </c>
      <c r="R35" s="66">
        <v>0.49</v>
      </c>
      <c r="S35" s="81">
        <v>0.42</v>
      </c>
    </row>
    <row r="36" spans="1:19" ht="10.5" customHeight="1">
      <c r="A36" s="54" t="s">
        <v>8</v>
      </c>
      <c r="B36" s="55"/>
      <c r="C36" s="44" t="s">
        <v>19</v>
      </c>
      <c r="D36" s="56" t="str">
        <f>"(L/"&amp;$J$1&amp;")"</f>
        <v>(L/400)</v>
      </c>
      <c r="E36" s="57">
        <f aca="true" t="shared" si="6" ref="E36:S36">E35*200/$J$1</f>
        <v>7.83</v>
      </c>
      <c r="F36" s="57">
        <f t="shared" si="6"/>
        <v>4.93</v>
      </c>
      <c r="G36" s="57">
        <f t="shared" si="6"/>
        <v>3.305</v>
      </c>
      <c r="H36" s="57">
        <f t="shared" si="6"/>
        <v>2.32</v>
      </c>
      <c r="I36" s="57">
        <f t="shared" si="6"/>
        <v>1.69</v>
      </c>
      <c r="J36" s="57">
        <f t="shared" si="6"/>
        <v>1.27</v>
      </c>
      <c r="K36" s="57">
        <f t="shared" si="6"/>
        <v>0.98</v>
      </c>
      <c r="L36" s="57">
        <f t="shared" si="6"/>
        <v>0.77</v>
      </c>
      <c r="M36" s="57">
        <f t="shared" si="6"/>
        <v>0.615</v>
      </c>
      <c r="N36" s="57">
        <f t="shared" si="6"/>
        <v>0.5</v>
      </c>
      <c r="O36" s="57">
        <f t="shared" si="6"/>
        <v>0.415</v>
      </c>
      <c r="P36" s="57">
        <f t="shared" si="6"/>
        <v>0.345</v>
      </c>
      <c r="Q36" s="57">
        <f t="shared" si="6"/>
        <v>0.29</v>
      </c>
      <c r="R36" s="57">
        <f t="shared" si="6"/>
        <v>0.245</v>
      </c>
      <c r="S36" s="58">
        <f t="shared" si="6"/>
        <v>0.21</v>
      </c>
    </row>
    <row r="37" spans="1:19" ht="10.5" customHeight="1">
      <c r="A37" s="59"/>
      <c r="B37" s="60"/>
      <c r="C37" s="38" t="s">
        <v>18</v>
      </c>
      <c r="D37" s="39">
        <v>1</v>
      </c>
      <c r="E37" s="40">
        <v>8.2</v>
      </c>
      <c r="F37" s="41">
        <v>6.38</v>
      </c>
      <c r="G37" s="41">
        <v>5.11</v>
      </c>
      <c r="H37" s="41">
        <v>4.18</v>
      </c>
      <c r="I37" s="41">
        <v>3.49</v>
      </c>
      <c r="J37" s="41">
        <v>2.97</v>
      </c>
      <c r="K37" s="41">
        <v>2.55</v>
      </c>
      <c r="L37" s="41">
        <v>2.21</v>
      </c>
      <c r="M37" s="41">
        <v>1.94</v>
      </c>
      <c r="N37" s="41">
        <v>1.7</v>
      </c>
      <c r="O37" s="41">
        <v>1.49</v>
      </c>
      <c r="P37" s="41">
        <v>1.32</v>
      </c>
      <c r="Q37" s="41">
        <v>1.18</v>
      </c>
      <c r="R37" s="41">
        <v>1.06</v>
      </c>
      <c r="S37" s="42">
        <v>0.96</v>
      </c>
    </row>
    <row r="38" spans="1:19" ht="10.5" customHeight="1">
      <c r="A38" s="43">
        <v>0.88</v>
      </c>
      <c r="B38" s="37">
        <v>8.37</v>
      </c>
      <c r="C38" s="44" t="s">
        <v>18</v>
      </c>
      <c r="D38" s="45">
        <v>2</v>
      </c>
      <c r="E38" s="46">
        <v>7.72</v>
      </c>
      <c r="F38" s="47">
        <v>6.04</v>
      </c>
      <c r="G38" s="47">
        <v>4.86</v>
      </c>
      <c r="H38" s="47">
        <v>4</v>
      </c>
      <c r="I38" s="47">
        <v>3.35</v>
      </c>
      <c r="J38" s="47">
        <v>2.85</v>
      </c>
      <c r="K38" s="47">
        <v>2.45</v>
      </c>
      <c r="L38" s="47">
        <v>2.13</v>
      </c>
      <c r="M38" s="47">
        <v>1.87</v>
      </c>
      <c r="N38" s="47">
        <v>1.66</v>
      </c>
      <c r="O38" s="47">
        <v>1.48</v>
      </c>
      <c r="P38" s="47">
        <v>1.32</v>
      </c>
      <c r="Q38" s="47">
        <v>1.18</v>
      </c>
      <c r="R38" s="47">
        <v>1.06</v>
      </c>
      <c r="S38" s="48">
        <v>0.96</v>
      </c>
    </row>
    <row r="39" spans="1:19" ht="10.5" customHeight="1">
      <c r="A39" s="64" t="s">
        <v>8</v>
      </c>
      <c r="B39" s="37"/>
      <c r="C39" s="49" t="s">
        <v>19</v>
      </c>
      <c r="D39" s="50" t="s">
        <v>7</v>
      </c>
      <c r="E39" s="65">
        <v>18.24</v>
      </c>
      <c r="F39" s="66">
        <v>11.48</v>
      </c>
      <c r="G39" s="66">
        <v>7.69</v>
      </c>
      <c r="H39" s="66">
        <v>5.4</v>
      </c>
      <c r="I39" s="66">
        <v>3.94</v>
      </c>
      <c r="J39" s="66">
        <v>2.96</v>
      </c>
      <c r="K39" s="66">
        <v>2.28</v>
      </c>
      <c r="L39" s="66">
        <v>1.79</v>
      </c>
      <c r="M39" s="66">
        <v>1.44</v>
      </c>
      <c r="N39" s="66">
        <v>1.17</v>
      </c>
      <c r="O39" s="66">
        <v>0.96</v>
      </c>
      <c r="P39" s="66">
        <v>0.8</v>
      </c>
      <c r="Q39" s="66">
        <v>0.68</v>
      </c>
      <c r="R39" s="66">
        <v>0.57</v>
      </c>
      <c r="S39" s="67">
        <v>0.49</v>
      </c>
    </row>
    <row r="40" spans="1:19" ht="10.5" customHeight="1">
      <c r="A40" s="54" t="s">
        <v>8</v>
      </c>
      <c r="B40" s="55"/>
      <c r="C40" s="44" t="s">
        <v>19</v>
      </c>
      <c r="D40" s="56" t="str">
        <f>"(L/"&amp;$J$1&amp;")"</f>
        <v>(L/400)</v>
      </c>
      <c r="E40" s="57">
        <f aca="true" t="shared" si="7" ref="E40:S40">E39*200/$J$1</f>
        <v>9.12</v>
      </c>
      <c r="F40" s="57">
        <f t="shared" si="7"/>
        <v>5.74</v>
      </c>
      <c r="G40" s="57">
        <f t="shared" si="7"/>
        <v>3.845</v>
      </c>
      <c r="H40" s="57">
        <f t="shared" si="7"/>
        <v>2.7</v>
      </c>
      <c r="I40" s="57">
        <f t="shared" si="7"/>
        <v>1.97</v>
      </c>
      <c r="J40" s="57">
        <f t="shared" si="7"/>
        <v>1.48</v>
      </c>
      <c r="K40" s="57">
        <f t="shared" si="7"/>
        <v>1.14</v>
      </c>
      <c r="L40" s="57">
        <f t="shared" si="7"/>
        <v>0.895</v>
      </c>
      <c r="M40" s="57">
        <f t="shared" si="7"/>
        <v>0.72</v>
      </c>
      <c r="N40" s="57">
        <f t="shared" si="7"/>
        <v>0.585</v>
      </c>
      <c r="O40" s="57">
        <f t="shared" si="7"/>
        <v>0.48</v>
      </c>
      <c r="P40" s="57">
        <f t="shared" si="7"/>
        <v>0.4</v>
      </c>
      <c r="Q40" s="57">
        <f t="shared" si="7"/>
        <v>0.34</v>
      </c>
      <c r="R40" s="57">
        <f t="shared" si="7"/>
        <v>0.285</v>
      </c>
      <c r="S40" s="58">
        <f t="shared" si="7"/>
        <v>0.245</v>
      </c>
    </row>
    <row r="41" spans="1:19" ht="10.5" customHeight="1">
      <c r="A41" s="59"/>
      <c r="B41" s="60"/>
      <c r="C41" s="38" t="s">
        <v>18</v>
      </c>
      <c r="D41" s="39">
        <v>1</v>
      </c>
      <c r="E41" s="40">
        <v>9.95</v>
      </c>
      <c r="F41" s="41">
        <v>7.72</v>
      </c>
      <c r="G41" s="41">
        <v>6.17</v>
      </c>
      <c r="H41" s="41">
        <v>5.05</v>
      </c>
      <c r="I41" s="41">
        <v>4.21</v>
      </c>
      <c r="J41" s="41">
        <v>3.57</v>
      </c>
      <c r="K41" s="41">
        <v>3.06</v>
      </c>
      <c r="L41" s="41">
        <v>2.65</v>
      </c>
      <c r="M41" s="41">
        <v>2.3</v>
      </c>
      <c r="N41" s="41">
        <v>2</v>
      </c>
      <c r="O41" s="41">
        <v>1.76</v>
      </c>
      <c r="P41" s="41">
        <v>1.56</v>
      </c>
      <c r="Q41" s="41">
        <v>1.39</v>
      </c>
      <c r="R41" s="41">
        <v>1.25</v>
      </c>
      <c r="S41" s="42">
        <v>1.13</v>
      </c>
    </row>
    <row r="42" spans="1:19" ht="10.5" customHeight="1">
      <c r="A42" s="43">
        <v>1</v>
      </c>
      <c r="B42" s="37">
        <v>9.51</v>
      </c>
      <c r="C42" s="44" t="s">
        <v>18</v>
      </c>
      <c r="D42" s="45">
        <v>2</v>
      </c>
      <c r="E42" s="46">
        <v>9.41</v>
      </c>
      <c r="F42" s="47">
        <v>7.34</v>
      </c>
      <c r="G42" s="47">
        <v>5.89</v>
      </c>
      <c r="H42" s="47">
        <v>4.84</v>
      </c>
      <c r="I42" s="47">
        <v>4.04</v>
      </c>
      <c r="J42" s="47">
        <v>3.44</v>
      </c>
      <c r="K42" s="47">
        <v>2.96</v>
      </c>
      <c r="L42" s="47">
        <v>2.57</v>
      </c>
      <c r="M42" s="47">
        <v>2.25</v>
      </c>
      <c r="N42" s="47">
        <v>1.99</v>
      </c>
      <c r="O42" s="47">
        <v>1.76</v>
      </c>
      <c r="P42" s="47">
        <v>1.56</v>
      </c>
      <c r="Q42" s="47">
        <v>1.39</v>
      </c>
      <c r="R42" s="47">
        <v>1.25</v>
      </c>
      <c r="S42" s="48">
        <v>1.13</v>
      </c>
    </row>
    <row r="43" spans="1:19" ht="10.5" customHeight="1">
      <c r="A43" s="64" t="s">
        <v>8</v>
      </c>
      <c r="B43" s="37"/>
      <c r="C43" s="49" t="s">
        <v>19</v>
      </c>
      <c r="D43" s="50" t="s">
        <v>7</v>
      </c>
      <c r="E43" s="65">
        <v>21.31</v>
      </c>
      <c r="F43" s="66">
        <v>13.42</v>
      </c>
      <c r="G43" s="66">
        <v>8.99</v>
      </c>
      <c r="H43" s="66">
        <v>6.31</v>
      </c>
      <c r="I43" s="66">
        <v>4.6</v>
      </c>
      <c r="J43" s="66">
        <v>3.46</v>
      </c>
      <c r="K43" s="66">
        <v>2.66</v>
      </c>
      <c r="L43" s="66">
        <v>2.1</v>
      </c>
      <c r="M43" s="66">
        <v>1.68</v>
      </c>
      <c r="N43" s="66">
        <v>1.36</v>
      </c>
      <c r="O43" s="66">
        <v>1.12</v>
      </c>
      <c r="P43" s="66">
        <v>0.94</v>
      </c>
      <c r="Q43" s="66">
        <v>0.79</v>
      </c>
      <c r="R43" s="66">
        <v>0.67</v>
      </c>
      <c r="S43" s="67">
        <v>0.58</v>
      </c>
    </row>
    <row r="44" spans="1:19" ht="10.5" customHeight="1">
      <c r="A44" s="54" t="s">
        <v>8</v>
      </c>
      <c r="B44" s="55"/>
      <c r="C44" s="44" t="s">
        <v>19</v>
      </c>
      <c r="D44" s="56" t="str">
        <f>"(L/"&amp;$J$1&amp;")"</f>
        <v>(L/400)</v>
      </c>
      <c r="E44" s="57">
        <f aca="true" t="shared" si="8" ref="E44:S44">E43*200/$J$1</f>
        <v>10.655</v>
      </c>
      <c r="F44" s="57">
        <f t="shared" si="8"/>
        <v>6.71</v>
      </c>
      <c r="G44" s="57">
        <f t="shared" si="8"/>
        <v>4.495</v>
      </c>
      <c r="H44" s="57">
        <f t="shared" si="8"/>
        <v>3.155</v>
      </c>
      <c r="I44" s="57">
        <f t="shared" si="8"/>
        <v>2.3</v>
      </c>
      <c r="J44" s="57">
        <f t="shared" si="8"/>
        <v>1.73</v>
      </c>
      <c r="K44" s="57">
        <f t="shared" si="8"/>
        <v>1.33</v>
      </c>
      <c r="L44" s="57">
        <f t="shared" si="8"/>
        <v>1.05</v>
      </c>
      <c r="M44" s="57">
        <f t="shared" si="8"/>
        <v>0.84</v>
      </c>
      <c r="N44" s="57">
        <f t="shared" si="8"/>
        <v>0.68</v>
      </c>
      <c r="O44" s="57">
        <f t="shared" si="8"/>
        <v>0.56</v>
      </c>
      <c r="P44" s="57">
        <f t="shared" si="8"/>
        <v>0.47</v>
      </c>
      <c r="Q44" s="57">
        <f t="shared" si="8"/>
        <v>0.395</v>
      </c>
      <c r="R44" s="57">
        <f t="shared" si="8"/>
        <v>0.335</v>
      </c>
      <c r="S44" s="58">
        <f t="shared" si="8"/>
        <v>0.29</v>
      </c>
    </row>
    <row r="45" spans="1:19" ht="10.5" customHeight="1">
      <c r="A45" s="59"/>
      <c r="B45" s="60"/>
      <c r="C45" s="38" t="s">
        <v>18</v>
      </c>
      <c r="D45" s="39">
        <v>1</v>
      </c>
      <c r="E45" s="40">
        <v>11.94</v>
      </c>
      <c r="F45" s="41">
        <v>9.24</v>
      </c>
      <c r="G45" s="41">
        <v>7.37</v>
      </c>
      <c r="H45" s="41">
        <v>6.01</v>
      </c>
      <c r="I45" s="41">
        <v>5</v>
      </c>
      <c r="J45" s="41">
        <v>4.25</v>
      </c>
      <c r="K45" s="41">
        <v>3.63</v>
      </c>
      <c r="L45" s="41">
        <v>3.11</v>
      </c>
      <c r="M45" s="41">
        <v>2.68</v>
      </c>
      <c r="N45" s="41">
        <v>2.34</v>
      </c>
      <c r="O45" s="41">
        <v>2.06</v>
      </c>
      <c r="P45" s="41">
        <v>1.82</v>
      </c>
      <c r="Q45" s="41">
        <v>1.63</v>
      </c>
      <c r="R45" s="41">
        <v>1.46</v>
      </c>
      <c r="S45" s="42">
        <v>1.32</v>
      </c>
    </row>
    <row r="46" spans="1:19" ht="10.5" customHeight="1">
      <c r="A46" s="43">
        <v>1.13</v>
      </c>
      <c r="B46" s="37">
        <v>10.74</v>
      </c>
      <c r="C46" s="44" t="s">
        <v>18</v>
      </c>
      <c r="D46" s="45">
        <v>2</v>
      </c>
      <c r="E46" s="46">
        <v>11.34</v>
      </c>
      <c r="F46" s="47">
        <v>8.81</v>
      </c>
      <c r="G46" s="47">
        <v>7.06</v>
      </c>
      <c r="H46" s="47">
        <v>5.78</v>
      </c>
      <c r="I46" s="47">
        <v>4.82</v>
      </c>
      <c r="J46" s="47">
        <v>4.1</v>
      </c>
      <c r="K46" s="47">
        <v>3.52</v>
      </c>
      <c r="L46" s="47">
        <v>3.05</v>
      </c>
      <c r="M46" s="47">
        <v>2.67</v>
      </c>
      <c r="N46" s="47">
        <v>2.34</v>
      </c>
      <c r="O46" s="47">
        <v>2.06</v>
      </c>
      <c r="P46" s="47">
        <v>1.82</v>
      </c>
      <c r="Q46" s="47">
        <v>1.63</v>
      </c>
      <c r="R46" s="47">
        <v>1.46</v>
      </c>
      <c r="S46" s="48">
        <v>1.32</v>
      </c>
    </row>
    <row r="47" spans="1:19" ht="10.5" customHeight="1">
      <c r="A47" s="64" t="s">
        <v>8</v>
      </c>
      <c r="B47" s="37"/>
      <c r="C47" s="49" t="s">
        <v>19</v>
      </c>
      <c r="D47" s="50" t="s">
        <v>7</v>
      </c>
      <c r="E47" s="65">
        <v>24.7</v>
      </c>
      <c r="F47" s="66">
        <v>15.56</v>
      </c>
      <c r="G47" s="66">
        <v>10.42</v>
      </c>
      <c r="H47" s="66">
        <v>7.32</v>
      </c>
      <c r="I47" s="66">
        <v>5.34</v>
      </c>
      <c r="J47" s="66">
        <v>4.01</v>
      </c>
      <c r="K47" s="66">
        <v>3.09</v>
      </c>
      <c r="L47" s="66">
        <v>2.43</v>
      </c>
      <c r="M47" s="66">
        <v>1.94</v>
      </c>
      <c r="N47" s="66">
        <v>1.58</v>
      </c>
      <c r="O47" s="66">
        <v>1.3</v>
      </c>
      <c r="P47" s="66">
        <v>1.09</v>
      </c>
      <c r="Q47" s="66">
        <v>0.91</v>
      </c>
      <c r="R47" s="66">
        <v>0.78</v>
      </c>
      <c r="S47" s="67">
        <v>0.67</v>
      </c>
    </row>
    <row r="48" spans="1:19" ht="10.5" customHeight="1">
      <c r="A48" s="54" t="s">
        <v>8</v>
      </c>
      <c r="B48" s="55"/>
      <c r="C48" s="44" t="s">
        <v>19</v>
      </c>
      <c r="D48" s="56" t="str">
        <f>"(L/"&amp;$J$1&amp;")"</f>
        <v>(L/400)</v>
      </c>
      <c r="E48" s="57">
        <f aca="true" t="shared" si="9" ref="E48:S48">E47*200/$J$1</f>
        <v>12.35</v>
      </c>
      <c r="F48" s="57">
        <f t="shared" si="9"/>
        <v>7.78</v>
      </c>
      <c r="G48" s="57">
        <f t="shared" si="9"/>
        <v>5.21</v>
      </c>
      <c r="H48" s="57">
        <f t="shared" si="9"/>
        <v>3.66</v>
      </c>
      <c r="I48" s="57">
        <f t="shared" si="9"/>
        <v>2.67</v>
      </c>
      <c r="J48" s="57">
        <f t="shared" si="9"/>
        <v>2.005</v>
      </c>
      <c r="K48" s="57">
        <f t="shared" si="9"/>
        <v>1.545</v>
      </c>
      <c r="L48" s="57">
        <f t="shared" si="9"/>
        <v>1.215</v>
      </c>
      <c r="M48" s="57">
        <f t="shared" si="9"/>
        <v>0.97</v>
      </c>
      <c r="N48" s="57">
        <f t="shared" si="9"/>
        <v>0.79</v>
      </c>
      <c r="O48" s="57">
        <f t="shared" si="9"/>
        <v>0.65</v>
      </c>
      <c r="P48" s="57">
        <f t="shared" si="9"/>
        <v>0.545</v>
      </c>
      <c r="Q48" s="57">
        <f t="shared" si="9"/>
        <v>0.455</v>
      </c>
      <c r="R48" s="57">
        <f t="shared" si="9"/>
        <v>0.39</v>
      </c>
      <c r="S48" s="58">
        <f t="shared" si="9"/>
        <v>0.335</v>
      </c>
    </row>
    <row r="49" spans="1:19" ht="10.5" customHeight="1">
      <c r="A49" s="59"/>
      <c r="B49" s="60"/>
      <c r="C49" s="38" t="s">
        <v>18</v>
      </c>
      <c r="D49" s="39">
        <v>1</v>
      </c>
      <c r="E49" s="40">
        <v>13.74</v>
      </c>
      <c r="F49" s="41">
        <v>10.61</v>
      </c>
      <c r="G49" s="41">
        <v>8.44</v>
      </c>
      <c r="H49" s="41">
        <v>6.88</v>
      </c>
      <c r="I49" s="41">
        <v>5.72</v>
      </c>
      <c r="J49" s="41">
        <v>4.85</v>
      </c>
      <c r="K49" s="41">
        <v>4.1</v>
      </c>
      <c r="L49" s="41">
        <v>3.49</v>
      </c>
      <c r="M49" s="41">
        <v>3.01</v>
      </c>
      <c r="N49" s="41">
        <v>2.63</v>
      </c>
      <c r="O49" s="41">
        <v>2.31</v>
      </c>
      <c r="P49" s="41">
        <v>2.05</v>
      </c>
      <c r="Q49" s="41">
        <v>1.82</v>
      </c>
      <c r="R49" s="41">
        <v>1.64</v>
      </c>
      <c r="S49" s="42">
        <v>1.48</v>
      </c>
    </row>
    <row r="50" spans="1:19" ht="10.5" customHeight="1">
      <c r="A50" s="43">
        <v>1.25</v>
      </c>
      <c r="B50" s="37">
        <v>11.88</v>
      </c>
      <c r="C50" s="44" t="s">
        <v>18</v>
      </c>
      <c r="D50" s="45">
        <v>2</v>
      </c>
      <c r="E50" s="46">
        <v>13.09</v>
      </c>
      <c r="F50" s="47">
        <v>10.15</v>
      </c>
      <c r="G50" s="47">
        <v>8.11</v>
      </c>
      <c r="H50" s="47">
        <v>6.63</v>
      </c>
      <c r="I50" s="47">
        <v>5.53</v>
      </c>
      <c r="J50" s="47">
        <v>4.69</v>
      </c>
      <c r="K50" s="47">
        <v>4.02</v>
      </c>
      <c r="L50" s="47">
        <v>3.49</v>
      </c>
      <c r="M50" s="47">
        <v>3.01</v>
      </c>
      <c r="N50" s="47">
        <v>2.63</v>
      </c>
      <c r="O50" s="47">
        <v>2.31</v>
      </c>
      <c r="P50" s="47">
        <v>2.05</v>
      </c>
      <c r="Q50" s="47">
        <v>1.82</v>
      </c>
      <c r="R50" s="47">
        <v>1.64</v>
      </c>
      <c r="S50" s="48">
        <v>1.48</v>
      </c>
    </row>
    <row r="51" spans="1:19" ht="10.5" customHeight="1">
      <c r="A51" s="64" t="s">
        <v>8</v>
      </c>
      <c r="B51" s="37"/>
      <c r="C51" s="49" t="s">
        <v>19</v>
      </c>
      <c r="D51" s="50" t="s">
        <v>7</v>
      </c>
      <c r="E51" s="65">
        <v>27.87</v>
      </c>
      <c r="F51" s="66">
        <v>17.55</v>
      </c>
      <c r="G51" s="66">
        <v>11.76</v>
      </c>
      <c r="H51" s="66">
        <v>8.26</v>
      </c>
      <c r="I51" s="66">
        <v>6.02</v>
      </c>
      <c r="J51" s="66">
        <v>4.52</v>
      </c>
      <c r="K51" s="66">
        <v>3.48</v>
      </c>
      <c r="L51" s="66">
        <v>2.74</v>
      </c>
      <c r="M51" s="66">
        <v>2.19</v>
      </c>
      <c r="N51" s="66">
        <v>1.78</v>
      </c>
      <c r="O51" s="66">
        <v>1.47</v>
      </c>
      <c r="P51" s="66">
        <v>1.23</v>
      </c>
      <c r="Q51" s="66">
        <v>1.03</v>
      </c>
      <c r="R51" s="66">
        <v>0.88</v>
      </c>
      <c r="S51" s="67">
        <v>0.75</v>
      </c>
    </row>
    <row r="52" spans="1:19" ht="10.5" customHeight="1">
      <c r="A52" s="54" t="s">
        <v>8</v>
      </c>
      <c r="B52" s="55"/>
      <c r="C52" s="44" t="s">
        <v>19</v>
      </c>
      <c r="D52" s="56" t="str">
        <f>"(L/"&amp;$J$1&amp;")"</f>
        <v>(L/400)</v>
      </c>
      <c r="E52" s="57">
        <f aca="true" t="shared" si="10" ref="E52:S52">E51*200/$J$1</f>
        <v>13.935</v>
      </c>
      <c r="F52" s="57">
        <f t="shared" si="10"/>
        <v>8.775</v>
      </c>
      <c r="G52" s="57">
        <f t="shared" si="10"/>
        <v>5.88</v>
      </c>
      <c r="H52" s="57">
        <f t="shared" si="10"/>
        <v>4.13</v>
      </c>
      <c r="I52" s="57">
        <f t="shared" si="10"/>
        <v>3.01</v>
      </c>
      <c r="J52" s="57">
        <f t="shared" si="10"/>
        <v>2.26</v>
      </c>
      <c r="K52" s="57">
        <f t="shared" si="10"/>
        <v>1.74</v>
      </c>
      <c r="L52" s="57">
        <f t="shared" si="10"/>
        <v>1.37</v>
      </c>
      <c r="M52" s="57">
        <f t="shared" si="10"/>
        <v>1.095</v>
      </c>
      <c r="N52" s="57">
        <f t="shared" si="10"/>
        <v>0.89</v>
      </c>
      <c r="O52" s="57">
        <f t="shared" si="10"/>
        <v>0.735</v>
      </c>
      <c r="P52" s="57">
        <f t="shared" si="10"/>
        <v>0.615</v>
      </c>
      <c r="Q52" s="57">
        <f t="shared" si="10"/>
        <v>0.515</v>
      </c>
      <c r="R52" s="57">
        <f t="shared" si="10"/>
        <v>0.44</v>
      </c>
      <c r="S52" s="58">
        <f t="shared" si="10"/>
        <v>0.375</v>
      </c>
    </row>
    <row r="53" spans="1:19" ht="10.5" customHeight="1">
      <c r="A53" s="59"/>
      <c r="B53" s="60"/>
      <c r="C53" s="38" t="s">
        <v>18</v>
      </c>
      <c r="D53" s="39">
        <v>1</v>
      </c>
      <c r="E53" s="40">
        <v>15.69</v>
      </c>
      <c r="F53" s="41">
        <v>12.17</v>
      </c>
      <c r="G53" s="41">
        <v>9.72</v>
      </c>
      <c r="H53" s="41">
        <v>7.95</v>
      </c>
      <c r="I53" s="41">
        <v>6.62</v>
      </c>
      <c r="J53" s="41">
        <v>5.63</v>
      </c>
      <c r="K53" s="41">
        <v>4.82</v>
      </c>
      <c r="L53" s="41">
        <v>4.18</v>
      </c>
      <c r="M53" s="41">
        <v>3.62</v>
      </c>
      <c r="N53" s="41">
        <v>3.15</v>
      </c>
      <c r="O53" s="41">
        <v>2.77</v>
      </c>
      <c r="P53" s="41">
        <v>2.45</v>
      </c>
      <c r="Q53" s="41">
        <v>2.19</v>
      </c>
      <c r="R53" s="41">
        <v>1.97</v>
      </c>
      <c r="S53" s="42">
        <v>1.77</v>
      </c>
    </row>
    <row r="54" spans="1:19" ht="10.5" customHeight="1">
      <c r="A54" s="43">
        <v>1.5</v>
      </c>
      <c r="B54" s="37">
        <v>14.26</v>
      </c>
      <c r="C54" s="44" t="s">
        <v>18</v>
      </c>
      <c r="D54" s="45">
        <v>2</v>
      </c>
      <c r="E54" s="46">
        <v>14.89</v>
      </c>
      <c r="F54" s="47">
        <v>11.61</v>
      </c>
      <c r="G54" s="47">
        <v>9.31</v>
      </c>
      <c r="H54" s="47">
        <v>7.64</v>
      </c>
      <c r="I54" s="47">
        <v>6.38</v>
      </c>
      <c r="J54" s="47">
        <v>5.44</v>
      </c>
      <c r="K54" s="47">
        <v>4.67</v>
      </c>
      <c r="L54" s="47">
        <v>4.05</v>
      </c>
      <c r="M54" s="47">
        <v>3.55</v>
      </c>
      <c r="N54" s="47">
        <v>3.14</v>
      </c>
      <c r="O54" s="47">
        <v>2.77</v>
      </c>
      <c r="P54" s="47">
        <v>2.45</v>
      </c>
      <c r="Q54" s="47">
        <v>2.19</v>
      </c>
      <c r="R54" s="47">
        <v>1.97</v>
      </c>
      <c r="S54" s="48">
        <v>1.77</v>
      </c>
    </row>
    <row r="55" spans="1:19" ht="10.5" customHeight="1">
      <c r="A55" s="64" t="s">
        <v>8</v>
      </c>
      <c r="B55" s="37"/>
      <c r="C55" s="49" t="s">
        <v>19</v>
      </c>
      <c r="D55" s="50" t="s">
        <v>7</v>
      </c>
      <c r="E55" s="65">
        <v>34.5</v>
      </c>
      <c r="F55" s="66">
        <v>21.73</v>
      </c>
      <c r="G55" s="66">
        <v>14.55</v>
      </c>
      <c r="H55" s="66">
        <v>10.22</v>
      </c>
      <c r="I55" s="66">
        <v>7.45</v>
      </c>
      <c r="J55" s="66">
        <v>5.6</v>
      </c>
      <c r="K55" s="66">
        <v>4.31</v>
      </c>
      <c r="L55" s="66">
        <v>3.39</v>
      </c>
      <c r="M55" s="66">
        <v>2.72</v>
      </c>
      <c r="N55" s="66">
        <v>2.21</v>
      </c>
      <c r="O55" s="66">
        <v>1.82</v>
      </c>
      <c r="P55" s="66">
        <v>1.52</v>
      </c>
      <c r="Q55" s="66">
        <v>1.28</v>
      </c>
      <c r="R55" s="66">
        <v>1.09</v>
      </c>
      <c r="S55" s="67">
        <v>0.93</v>
      </c>
    </row>
    <row r="56" spans="1:19" ht="10.5" customHeight="1">
      <c r="A56" s="54" t="s">
        <v>8</v>
      </c>
      <c r="B56" s="55"/>
      <c r="C56" s="44" t="s">
        <v>19</v>
      </c>
      <c r="D56" s="56" t="str">
        <f>"(L/"&amp;$J$1&amp;")"</f>
        <v>(L/400)</v>
      </c>
      <c r="E56" s="57">
        <f aca="true" t="shared" si="11" ref="E56:S56">E55*200/$J$1</f>
        <v>17.25</v>
      </c>
      <c r="F56" s="57">
        <f t="shared" si="11"/>
        <v>10.865</v>
      </c>
      <c r="G56" s="57">
        <f t="shared" si="11"/>
        <v>7.275</v>
      </c>
      <c r="H56" s="57">
        <f t="shared" si="11"/>
        <v>5.11</v>
      </c>
      <c r="I56" s="57">
        <f t="shared" si="11"/>
        <v>3.725</v>
      </c>
      <c r="J56" s="57">
        <f t="shared" si="11"/>
        <v>2.8</v>
      </c>
      <c r="K56" s="57">
        <f t="shared" si="11"/>
        <v>2.155</v>
      </c>
      <c r="L56" s="57">
        <f t="shared" si="11"/>
        <v>1.695</v>
      </c>
      <c r="M56" s="57">
        <f t="shared" si="11"/>
        <v>1.36</v>
      </c>
      <c r="N56" s="57">
        <f t="shared" si="11"/>
        <v>1.105</v>
      </c>
      <c r="O56" s="57">
        <f t="shared" si="11"/>
        <v>0.91</v>
      </c>
      <c r="P56" s="57">
        <f t="shared" si="11"/>
        <v>0.76</v>
      </c>
      <c r="Q56" s="57">
        <f t="shared" si="11"/>
        <v>0.64</v>
      </c>
      <c r="R56" s="57">
        <f t="shared" si="11"/>
        <v>0.545</v>
      </c>
      <c r="S56" s="58">
        <f t="shared" si="11"/>
        <v>0.465</v>
      </c>
    </row>
    <row r="57" spans="1:21" ht="10.5" customHeight="1">
      <c r="A57" s="69"/>
      <c r="B57" s="70"/>
      <c r="C57" s="71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68"/>
      <c r="U57" s="68"/>
    </row>
    <row r="58" spans="1:19" ht="12" customHeight="1">
      <c r="A58" s="74" t="s">
        <v>4</v>
      </c>
      <c r="B58" s="74" t="s">
        <v>5</v>
      </c>
      <c r="C58" s="20"/>
      <c r="D58" s="75"/>
      <c r="E58" s="76"/>
      <c r="F58" s="20"/>
      <c r="G58" s="20"/>
      <c r="H58" s="20"/>
      <c r="I58" s="21" t="s">
        <v>16</v>
      </c>
      <c r="J58" s="20"/>
      <c r="K58" s="20"/>
      <c r="L58" s="20"/>
      <c r="M58" s="20"/>
      <c r="N58" s="20"/>
      <c r="O58" s="20"/>
      <c r="P58" s="20"/>
      <c r="Q58" s="20"/>
      <c r="R58" s="20"/>
      <c r="S58" s="77"/>
    </row>
    <row r="59" spans="1:19" ht="12" customHeight="1" thickBot="1">
      <c r="A59" s="82" t="s">
        <v>6</v>
      </c>
      <c r="B59" s="83" t="s">
        <v>17</v>
      </c>
      <c r="C59" s="84"/>
      <c r="D59" s="85"/>
      <c r="E59" s="86">
        <v>1.5</v>
      </c>
      <c r="F59" s="87">
        <v>1.75</v>
      </c>
      <c r="G59" s="87">
        <v>2</v>
      </c>
      <c r="H59" s="87">
        <v>2.25</v>
      </c>
      <c r="I59" s="87">
        <v>2.5</v>
      </c>
      <c r="J59" s="87">
        <v>2.75</v>
      </c>
      <c r="K59" s="87">
        <v>3</v>
      </c>
      <c r="L59" s="87">
        <v>3.25</v>
      </c>
      <c r="M59" s="87">
        <v>3.5</v>
      </c>
      <c r="N59" s="87">
        <v>3.75</v>
      </c>
      <c r="O59" s="87">
        <v>4</v>
      </c>
      <c r="P59" s="87">
        <v>4.25</v>
      </c>
      <c r="Q59" s="87">
        <v>4.5</v>
      </c>
      <c r="R59" s="87">
        <v>4.75</v>
      </c>
      <c r="S59" s="88">
        <v>5</v>
      </c>
    </row>
    <row r="60" spans="1:19" s="96" customFormat="1" ht="24.75" customHeight="1">
      <c r="A60" s="89"/>
      <c r="B60" s="90"/>
      <c r="C60" s="91"/>
      <c r="D60" s="92"/>
      <c r="E60" s="92"/>
      <c r="F60" s="92"/>
      <c r="G60" s="92"/>
      <c r="H60" s="92"/>
      <c r="I60" s="92"/>
      <c r="J60" s="93"/>
      <c r="K60" s="94"/>
      <c r="L60" s="92"/>
      <c r="M60" s="92"/>
      <c r="N60" s="92"/>
      <c r="O60" s="92"/>
      <c r="P60" s="92"/>
      <c r="Q60" s="92"/>
      <c r="R60" s="92"/>
      <c r="S60" s="95" t="s">
        <v>9</v>
      </c>
    </row>
    <row r="61" spans="1:19" ht="10.5" customHeight="1">
      <c r="A61" s="36"/>
      <c r="B61" s="37"/>
      <c r="C61" s="38" t="s">
        <v>18</v>
      </c>
      <c r="D61" s="39">
        <v>1</v>
      </c>
      <c r="E61" s="40">
        <v>7.23</v>
      </c>
      <c r="F61" s="41">
        <v>5.67</v>
      </c>
      <c r="G61" s="41">
        <v>4.58</v>
      </c>
      <c r="H61" s="41">
        <v>3.77</v>
      </c>
      <c r="I61" s="41">
        <v>3.16</v>
      </c>
      <c r="J61" s="41">
        <v>2.69</v>
      </c>
      <c r="K61" s="41">
        <v>2.32</v>
      </c>
      <c r="L61" s="41">
        <v>2.01</v>
      </c>
      <c r="M61" s="41">
        <v>1.77</v>
      </c>
      <c r="N61" s="41">
        <v>1.57</v>
      </c>
      <c r="O61" s="41">
        <v>1.4</v>
      </c>
      <c r="P61" s="41">
        <v>1.25</v>
      </c>
      <c r="Q61" s="41">
        <v>1.12</v>
      </c>
      <c r="R61" s="41">
        <v>1</v>
      </c>
      <c r="S61" s="42">
        <v>0.91</v>
      </c>
    </row>
    <row r="62" spans="1:19" ht="10.5" customHeight="1">
      <c r="A62" s="43">
        <v>0.75</v>
      </c>
      <c r="B62" s="37">
        <v>7.13</v>
      </c>
      <c r="C62" s="44" t="s">
        <v>18</v>
      </c>
      <c r="D62" s="45">
        <v>2</v>
      </c>
      <c r="E62" s="46">
        <v>6.76</v>
      </c>
      <c r="F62" s="47">
        <v>5.33</v>
      </c>
      <c r="G62" s="47">
        <v>4.32</v>
      </c>
      <c r="H62" s="47">
        <v>3.57</v>
      </c>
      <c r="I62" s="47">
        <v>3</v>
      </c>
      <c r="J62" s="47">
        <v>2.57</v>
      </c>
      <c r="K62" s="47">
        <v>2.22</v>
      </c>
      <c r="L62" s="47">
        <v>1.93</v>
      </c>
      <c r="M62" s="47">
        <v>1.7</v>
      </c>
      <c r="N62" s="47">
        <v>1.51</v>
      </c>
      <c r="O62" s="47">
        <v>1.35</v>
      </c>
      <c r="P62" s="47">
        <v>1.21</v>
      </c>
      <c r="Q62" s="47">
        <v>1.09</v>
      </c>
      <c r="R62" s="47">
        <v>0.99</v>
      </c>
      <c r="S62" s="48">
        <v>0.91</v>
      </c>
    </row>
    <row r="63" spans="1:19" ht="10.5" customHeight="1">
      <c r="A63" s="43"/>
      <c r="B63" s="37"/>
      <c r="C63" s="49" t="s">
        <v>19</v>
      </c>
      <c r="D63" s="50" t="s">
        <v>7</v>
      </c>
      <c r="E63" s="65">
        <v>12.36</v>
      </c>
      <c r="F63" s="66">
        <v>7.78</v>
      </c>
      <c r="G63" s="66">
        <v>5.22</v>
      </c>
      <c r="H63" s="66">
        <v>3.66</v>
      </c>
      <c r="I63" s="66">
        <v>2.67</v>
      </c>
      <c r="J63" s="66">
        <v>2.01</v>
      </c>
      <c r="K63" s="66">
        <v>1.55</v>
      </c>
      <c r="L63" s="66">
        <v>1.22</v>
      </c>
      <c r="M63" s="66">
        <v>0.97</v>
      </c>
      <c r="N63" s="66">
        <v>0.79</v>
      </c>
      <c r="O63" s="66">
        <v>0.65</v>
      </c>
      <c r="P63" s="66">
        <v>0.54</v>
      </c>
      <c r="Q63" s="66">
        <v>0.46</v>
      </c>
      <c r="R63" s="66">
        <v>0.39</v>
      </c>
      <c r="S63" s="67">
        <v>0.33</v>
      </c>
    </row>
    <row r="64" spans="1:19" ht="10.5" customHeight="1">
      <c r="A64" s="54" t="s">
        <v>8</v>
      </c>
      <c r="B64" s="55"/>
      <c r="C64" s="44" t="s">
        <v>19</v>
      </c>
      <c r="D64" s="56" t="str">
        <f>"(L/"&amp;$J$1&amp;")"</f>
        <v>(L/400)</v>
      </c>
      <c r="E64" s="57">
        <f aca="true" t="shared" si="12" ref="E64:S64">E63*200/$J$1</f>
        <v>6.18</v>
      </c>
      <c r="F64" s="57">
        <f t="shared" si="12"/>
        <v>3.89</v>
      </c>
      <c r="G64" s="57">
        <f t="shared" si="12"/>
        <v>2.61</v>
      </c>
      <c r="H64" s="57">
        <f t="shared" si="12"/>
        <v>1.83</v>
      </c>
      <c r="I64" s="57">
        <f t="shared" si="12"/>
        <v>1.335</v>
      </c>
      <c r="J64" s="57">
        <f t="shared" si="12"/>
        <v>1.005</v>
      </c>
      <c r="K64" s="57">
        <f t="shared" si="12"/>
        <v>0.775</v>
      </c>
      <c r="L64" s="57">
        <f t="shared" si="12"/>
        <v>0.61</v>
      </c>
      <c r="M64" s="57">
        <f t="shared" si="12"/>
        <v>0.485</v>
      </c>
      <c r="N64" s="57">
        <f t="shared" si="12"/>
        <v>0.395</v>
      </c>
      <c r="O64" s="57">
        <f t="shared" si="12"/>
        <v>0.325</v>
      </c>
      <c r="P64" s="57">
        <f t="shared" si="12"/>
        <v>0.27</v>
      </c>
      <c r="Q64" s="57">
        <f t="shared" si="12"/>
        <v>0.23</v>
      </c>
      <c r="R64" s="57">
        <f t="shared" si="12"/>
        <v>0.195</v>
      </c>
      <c r="S64" s="58">
        <f t="shared" si="12"/>
        <v>0.165</v>
      </c>
    </row>
    <row r="65" spans="1:19" ht="10.5" customHeight="1">
      <c r="A65" s="59"/>
      <c r="B65" s="60"/>
      <c r="C65" s="38" t="s">
        <v>18</v>
      </c>
      <c r="D65" s="39">
        <v>1</v>
      </c>
      <c r="E65" s="40">
        <v>9.33</v>
      </c>
      <c r="F65" s="41">
        <v>7.27</v>
      </c>
      <c r="G65" s="41">
        <v>5.84</v>
      </c>
      <c r="H65" s="41">
        <v>4.79</v>
      </c>
      <c r="I65" s="41">
        <v>4</v>
      </c>
      <c r="J65" s="41">
        <v>3.41</v>
      </c>
      <c r="K65" s="41">
        <v>2.93</v>
      </c>
      <c r="L65" s="41">
        <v>2.54</v>
      </c>
      <c r="M65" s="41">
        <v>2.23</v>
      </c>
      <c r="N65" s="41">
        <v>1.97</v>
      </c>
      <c r="O65" s="41">
        <v>1.74</v>
      </c>
      <c r="P65" s="41">
        <v>1.54</v>
      </c>
      <c r="Q65" s="41">
        <v>1.38</v>
      </c>
      <c r="R65" s="41">
        <v>1.24</v>
      </c>
      <c r="S65" s="42">
        <v>1.12</v>
      </c>
    </row>
    <row r="66" spans="1:19" ht="10.5" customHeight="1">
      <c r="A66" s="43">
        <v>0.88</v>
      </c>
      <c r="B66" s="37">
        <v>8.37</v>
      </c>
      <c r="C66" s="44" t="s">
        <v>18</v>
      </c>
      <c r="D66" s="45">
        <v>2</v>
      </c>
      <c r="E66" s="46">
        <v>8.77</v>
      </c>
      <c r="F66" s="47">
        <v>6.87</v>
      </c>
      <c r="G66" s="47">
        <v>5.54</v>
      </c>
      <c r="H66" s="47">
        <v>4.56</v>
      </c>
      <c r="I66" s="47">
        <v>3.83</v>
      </c>
      <c r="J66" s="47">
        <v>3.27</v>
      </c>
      <c r="K66" s="47">
        <v>2.81</v>
      </c>
      <c r="L66" s="47">
        <v>2.45</v>
      </c>
      <c r="M66" s="47">
        <v>2.15</v>
      </c>
      <c r="N66" s="47">
        <v>1.91</v>
      </c>
      <c r="O66" s="47">
        <v>1.7</v>
      </c>
      <c r="P66" s="47">
        <v>1.53</v>
      </c>
      <c r="Q66" s="47">
        <v>1.38</v>
      </c>
      <c r="R66" s="47">
        <v>1.24</v>
      </c>
      <c r="S66" s="48">
        <v>1.12</v>
      </c>
    </row>
    <row r="67" spans="1:19" ht="10.5" customHeight="1">
      <c r="A67" s="64" t="s">
        <v>8</v>
      </c>
      <c r="B67" s="37"/>
      <c r="C67" s="49" t="s">
        <v>19</v>
      </c>
      <c r="D67" s="50" t="s">
        <v>7</v>
      </c>
      <c r="E67" s="65">
        <v>14.39</v>
      </c>
      <c r="F67" s="66">
        <v>9.06</v>
      </c>
      <c r="G67" s="66">
        <v>6.07</v>
      </c>
      <c r="H67" s="66">
        <v>4.26</v>
      </c>
      <c r="I67" s="66">
        <v>3.11</v>
      </c>
      <c r="J67" s="66">
        <v>2.34</v>
      </c>
      <c r="K67" s="66">
        <v>1.8</v>
      </c>
      <c r="L67" s="66">
        <v>1.42</v>
      </c>
      <c r="M67" s="66">
        <v>1.13</v>
      </c>
      <c r="N67" s="66">
        <v>0.92</v>
      </c>
      <c r="O67" s="66">
        <v>0.76</v>
      </c>
      <c r="P67" s="66">
        <v>0.63</v>
      </c>
      <c r="Q67" s="66">
        <v>0.53</v>
      </c>
      <c r="R67" s="66">
        <v>0.45</v>
      </c>
      <c r="S67" s="67">
        <v>0.39</v>
      </c>
    </row>
    <row r="68" spans="1:19" ht="10.5" customHeight="1">
      <c r="A68" s="54" t="s">
        <v>8</v>
      </c>
      <c r="B68" s="55"/>
      <c r="C68" s="44" t="s">
        <v>19</v>
      </c>
      <c r="D68" s="56" t="str">
        <f>"(L/"&amp;$J$1&amp;")"</f>
        <v>(L/400)</v>
      </c>
      <c r="E68" s="57">
        <f aca="true" t="shared" si="13" ref="E68:S68">E67*200/$J$1</f>
        <v>7.195</v>
      </c>
      <c r="F68" s="57">
        <f t="shared" si="13"/>
        <v>4.53</v>
      </c>
      <c r="G68" s="57">
        <f t="shared" si="13"/>
        <v>3.035</v>
      </c>
      <c r="H68" s="57">
        <f t="shared" si="13"/>
        <v>2.13</v>
      </c>
      <c r="I68" s="57">
        <f t="shared" si="13"/>
        <v>1.555</v>
      </c>
      <c r="J68" s="57">
        <f t="shared" si="13"/>
        <v>1.17</v>
      </c>
      <c r="K68" s="57">
        <f t="shared" si="13"/>
        <v>0.9</v>
      </c>
      <c r="L68" s="57">
        <f t="shared" si="13"/>
        <v>0.71</v>
      </c>
      <c r="M68" s="57">
        <f t="shared" si="13"/>
        <v>0.565</v>
      </c>
      <c r="N68" s="57">
        <f t="shared" si="13"/>
        <v>0.46</v>
      </c>
      <c r="O68" s="57">
        <f t="shared" si="13"/>
        <v>0.38</v>
      </c>
      <c r="P68" s="57">
        <f t="shared" si="13"/>
        <v>0.315</v>
      </c>
      <c r="Q68" s="57">
        <f t="shared" si="13"/>
        <v>0.265</v>
      </c>
      <c r="R68" s="57">
        <f t="shared" si="13"/>
        <v>0.225</v>
      </c>
      <c r="S68" s="58">
        <f t="shared" si="13"/>
        <v>0.195</v>
      </c>
    </row>
    <row r="69" spans="1:19" ht="10.5" customHeight="1">
      <c r="A69" s="59"/>
      <c r="B69" s="60"/>
      <c r="C69" s="38" t="s">
        <v>18</v>
      </c>
      <c r="D69" s="39">
        <v>1</v>
      </c>
      <c r="E69" s="40">
        <v>11.35</v>
      </c>
      <c r="F69" s="41">
        <v>8.82</v>
      </c>
      <c r="G69" s="41">
        <v>7.06</v>
      </c>
      <c r="H69" s="41">
        <v>5.78</v>
      </c>
      <c r="I69" s="41">
        <v>4.83</v>
      </c>
      <c r="J69" s="41">
        <v>4.1</v>
      </c>
      <c r="K69" s="41">
        <v>3.52</v>
      </c>
      <c r="L69" s="41">
        <v>3.05</v>
      </c>
      <c r="M69" s="41">
        <v>2.67</v>
      </c>
      <c r="N69" s="41">
        <v>2.34</v>
      </c>
      <c r="O69" s="41">
        <v>2.05</v>
      </c>
      <c r="P69" s="41">
        <v>1.82</v>
      </c>
      <c r="Q69" s="41">
        <v>1.62</v>
      </c>
      <c r="R69" s="41">
        <v>1.46</v>
      </c>
      <c r="S69" s="42">
        <v>1.32</v>
      </c>
    </row>
    <row r="70" spans="1:19" ht="10.5" customHeight="1">
      <c r="A70" s="43">
        <v>1</v>
      </c>
      <c r="B70" s="37">
        <v>9.51</v>
      </c>
      <c r="C70" s="44" t="s">
        <v>18</v>
      </c>
      <c r="D70" s="45">
        <v>2</v>
      </c>
      <c r="E70" s="46">
        <v>10.71</v>
      </c>
      <c r="F70" s="47">
        <v>8.37</v>
      </c>
      <c r="G70" s="47">
        <v>6.73</v>
      </c>
      <c r="H70" s="47">
        <v>5.53</v>
      </c>
      <c r="I70" s="47">
        <v>4.63</v>
      </c>
      <c r="J70" s="47">
        <v>3.95</v>
      </c>
      <c r="K70" s="47">
        <v>3.39</v>
      </c>
      <c r="L70" s="47">
        <v>2.95</v>
      </c>
      <c r="M70" s="47">
        <v>2.59</v>
      </c>
      <c r="N70" s="47">
        <v>2.29</v>
      </c>
      <c r="O70" s="47">
        <v>2.04</v>
      </c>
      <c r="P70" s="47">
        <v>1.82</v>
      </c>
      <c r="Q70" s="47">
        <v>1.62</v>
      </c>
      <c r="R70" s="47">
        <v>1.46</v>
      </c>
      <c r="S70" s="48">
        <v>1.32</v>
      </c>
    </row>
    <row r="71" spans="1:19" ht="10.5" customHeight="1">
      <c r="A71" s="64" t="s">
        <v>8</v>
      </c>
      <c r="B71" s="37"/>
      <c r="C71" s="49" t="s">
        <v>19</v>
      </c>
      <c r="D71" s="50" t="s">
        <v>7</v>
      </c>
      <c r="E71" s="65">
        <v>16.82</v>
      </c>
      <c r="F71" s="66">
        <v>10.59</v>
      </c>
      <c r="G71" s="66">
        <v>7.1</v>
      </c>
      <c r="H71" s="66">
        <v>4.98</v>
      </c>
      <c r="I71" s="66">
        <v>3.63</v>
      </c>
      <c r="J71" s="66">
        <v>2.73</v>
      </c>
      <c r="K71" s="66">
        <v>2.1</v>
      </c>
      <c r="L71" s="66">
        <v>1.65</v>
      </c>
      <c r="M71" s="66">
        <v>1.32</v>
      </c>
      <c r="N71" s="66">
        <v>1.08</v>
      </c>
      <c r="O71" s="66">
        <v>0.89</v>
      </c>
      <c r="P71" s="66">
        <v>0.74</v>
      </c>
      <c r="Q71" s="66">
        <v>0.62</v>
      </c>
      <c r="R71" s="66">
        <v>0.53</v>
      </c>
      <c r="S71" s="67">
        <v>0.45</v>
      </c>
    </row>
    <row r="72" spans="1:19" ht="10.5" customHeight="1">
      <c r="A72" s="54" t="s">
        <v>8</v>
      </c>
      <c r="B72" s="55"/>
      <c r="C72" s="44" t="s">
        <v>19</v>
      </c>
      <c r="D72" s="56" t="str">
        <f>"(L/"&amp;$J$1&amp;")"</f>
        <v>(L/400)</v>
      </c>
      <c r="E72" s="57">
        <f aca="true" t="shared" si="14" ref="E72:S72">E71*200/$J$1</f>
        <v>8.41</v>
      </c>
      <c r="F72" s="57">
        <f t="shared" si="14"/>
        <v>5.295</v>
      </c>
      <c r="G72" s="57">
        <f t="shared" si="14"/>
        <v>3.55</v>
      </c>
      <c r="H72" s="57">
        <f t="shared" si="14"/>
        <v>2.49</v>
      </c>
      <c r="I72" s="57">
        <f t="shared" si="14"/>
        <v>1.815</v>
      </c>
      <c r="J72" s="57">
        <f t="shared" si="14"/>
        <v>1.365</v>
      </c>
      <c r="K72" s="57">
        <f t="shared" si="14"/>
        <v>1.05</v>
      </c>
      <c r="L72" s="57">
        <f t="shared" si="14"/>
        <v>0.825</v>
      </c>
      <c r="M72" s="57">
        <f t="shared" si="14"/>
        <v>0.66</v>
      </c>
      <c r="N72" s="57">
        <f t="shared" si="14"/>
        <v>0.54</v>
      </c>
      <c r="O72" s="57">
        <f t="shared" si="14"/>
        <v>0.445</v>
      </c>
      <c r="P72" s="57">
        <f t="shared" si="14"/>
        <v>0.37</v>
      </c>
      <c r="Q72" s="57">
        <f t="shared" si="14"/>
        <v>0.31</v>
      </c>
      <c r="R72" s="57">
        <f t="shared" si="14"/>
        <v>0.265</v>
      </c>
      <c r="S72" s="58">
        <f t="shared" si="14"/>
        <v>0.225</v>
      </c>
    </row>
    <row r="73" spans="1:19" ht="10.5" customHeight="1">
      <c r="A73" s="59"/>
      <c r="B73" s="60"/>
      <c r="C73" s="38" t="s">
        <v>18</v>
      </c>
      <c r="D73" s="39">
        <v>1</v>
      </c>
      <c r="E73" s="40">
        <v>13.63</v>
      </c>
      <c r="F73" s="41">
        <v>10.57</v>
      </c>
      <c r="G73" s="41">
        <v>8.44</v>
      </c>
      <c r="H73" s="41">
        <v>6.9</v>
      </c>
      <c r="I73" s="41">
        <v>5.75</v>
      </c>
      <c r="J73" s="41">
        <v>4.88</v>
      </c>
      <c r="K73" s="41">
        <v>4.18</v>
      </c>
      <c r="L73" s="41">
        <v>3.63</v>
      </c>
      <c r="M73" s="41">
        <v>3.13</v>
      </c>
      <c r="N73" s="41">
        <v>2.73</v>
      </c>
      <c r="O73" s="41">
        <v>2.4</v>
      </c>
      <c r="P73" s="41">
        <v>2.13</v>
      </c>
      <c r="Q73" s="41">
        <v>1.9</v>
      </c>
      <c r="R73" s="41">
        <v>1.7</v>
      </c>
      <c r="S73" s="42">
        <v>1.54</v>
      </c>
    </row>
    <row r="74" spans="1:19" ht="10.5" customHeight="1">
      <c r="A74" s="43">
        <v>1.13</v>
      </c>
      <c r="B74" s="37">
        <v>10.74</v>
      </c>
      <c r="C74" s="44" t="s">
        <v>18</v>
      </c>
      <c r="D74" s="45">
        <v>2</v>
      </c>
      <c r="E74" s="46">
        <v>12.91</v>
      </c>
      <c r="F74" s="47">
        <v>10.06</v>
      </c>
      <c r="G74" s="47">
        <v>8.07</v>
      </c>
      <c r="H74" s="47">
        <v>6.62</v>
      </c>
      <c r="I74" s="47">
        <v>5.53</v>
      </c>
      <c r="J74" s="47">
        <v>4.71</v>
      </c>
      <c r="K74" s="47">
        <v>4.05</v>
      </c>
      <c r="L74" s="47">
        <v>3.51</v>
      </c>
      <c r="M74" s="47">
        <v>3.08</v>
      </c>
      <c r="N74" s="47">
        <v>2.72</v>
      </c>
      <c r="O74" s="47">
        <v>2.4</v>
      </c>
      <c r="P74" s="47">
        <v>2.13</v>
      </c>
      <c r="Q74" s="47">
        <v>1.9</v>
      </c>
      <c r="R74" s="47">
        <v>1.7</v>
      </c>
      <c r="S74" s="48">
        <v>1.54</v>
      </c>
    </row>
    <row r="75" spans="1:19" ht="10.5" customHeight="1">
      <c r="A75" s="64" t="s">
        <v>8</v>
      </c>
      <c r="B75" s="37"/>
      <c r="C75" s="49" t="s">
        <v>19</v>
      </c>
      <c r="D75" s="50" t="s">
        <v>7</v>
      </c>
      <c r="E75" s="65">
        <v>19.49</v>
      </c>
      <c r="F75" s="66">
        <v>12.28</v>
      </c>
      <c r="G75" s="66">
        <v>8.22</v>
      </c>
      <c r="H75" s="66">
        <v>5.78</v>
      </c>
      <c r="I75" s="66">
        <v>4.21</v>
      </c>
      <c r="J75" s="66">
        <v>3.16</v>
      </c>
      <c r="K75" s="66">
        <v>2.44</v>
      </c>
      <c r="L75" s="66">
        <v>1.92</v>
      </c>
      <c r="M75" s="66">
        <v>1.53</v>
      </c>
      <c r="N75" s="66">
        <v>1.25</v>
      </c>
      <c r="O75" s="66">
        <v>1.03</v>
      </c>
      <c r="P75" s="66">
        <v>0.86</v>
      </c>
      <c r="Q75" s="66">
        <v>0.72</v>
      </c>
      <c r="R75" s="66">
        <v>0.61</v>
      </c>
      <c r="S75" s="67">
        <v>0.53</v>
      </c>
    </row>
    <row r="76" spans="1:19" ht="10.5" customHeight="1">
      <c r="A76" s="54" t="s">
        <v>8</v>
      </c>
      <c r="B76" s="55"/>
      <c r="C76" s="44" t="s">
        <v>19</v>
      </c>
      <c r="D76" s="56" t="str">
        <f>"(L/"&amp;$J$1&amp;")"</f>
        <v>(L/400)</v>
      </c>
      <c r="E76" s="57">
        <f aca="true" t="shared" si="15" ref="E76:S76">E75*200/$J$1</f>
        <v>9.745</v>
      </c>
      <c r="F76" s="57">
        <f t="shared" si="15"/>
        <v>6.14</v>
      </c>
      <c r="G76" s="57">
        <f t="shared" si="15"/>
        <v>4.11</v>
      </c>
      <c r="H76" s="57">
        <f t="shared" si="15"/>
        <v>2.89</v>
      </c>
      <c r="I76" s="57">
        <f t="shared" si="15"/>
        <v>2.105</v>
      </c>
      <c r="J76" s="57">
        <f t="shared" si="15"/>
        <v>1.58</v>
      </c>
      <c r="K76" s="57">
        <f t="shared" si="15"/>
        <v>1.22</v>
      </c>
      <c r="L76" s="57">
        <f t="shared" si="15"/>
        <v>0.96</v>
      </c>
      <c r="M76" s="57">
        <f t="shared" si="15"/>
        <v>0.765</v>
      </c>
      <c r="N76" s="57">
        <f t="shared" si="15"/>
        <v>0.625</v>
      </c>
      <c r="O76" s="57">
        <f t="shared" si="15"/>
        <v>0.515</v>
      </c>
      <c r="P76" s="57">
        <f t="shared" si="15"/>
        <v>0.43</v>
      </c>
      <c r="Q76" s="57">
        <f t="shared" si="15"/>
        <v>0.36</v>
      </c>
      <c r="R76" s="57">
        <f t="shared" si="15"/>
        <v>0.305</v>
      </c>
      <c r="S76" s="58">
        <f t="shared" si="15"/>
        <v>0.265</v>
      </c>
    </row>
    <row r="77" spans="1:19" ht="10.5" customHeight="1">
      <c r="A77" s="59"/>
      <c r="B77" s="60"/>
      <c r="C77" s="38" t="s">
        <v>18</v>
      </c>
      <c r="D77" s="39">
        <v>1</v>
      </c>
      <c r="E77" s="40">
        <v>15.7</v>
      </c>
      <c r="F77" s="41">
        <v>12.15</v>
      </c>
      <c r="G77" s="41">
        <v>9.68</v>
      </c>
      <c r="H77" s="41">
        <v>7.9</v>
      </c>
      <c r="I77" s="41">
        <v>6.58</v>
      </c>
      <c r="J77" s="41">
        <v>5.58</v>
      </c>
      <c r="K77" s="41">
        <v>4.77</v>
      </c>
      <c r="L77" s="41">
        <v>4.08</v>
      </c>
      <c r="M77" s="41">
        <v>3.52</v>
      </c>
      <c r="N77" s="41">
        <v>3.06</v>
      </c>
      <c r="O77" s="41">
        <v>2.69</v>
      </c>
      <c r="P77" s="41">
        <v>2.39</v>
      </c>
      <c r="Q77" s="41">
        <v>2.13</v>
      </c>
      <c r="R77" s="41">
        <v>1.91</v>
      </c>
      <c r="S77" s="42">
        <v>1.73</v>
      </c>
    </row>
    <row r="78" spans="1:19" ht="10.5" customHeight="1">
      <c r="A78" s="43">
        <v>1.25</v>
      </c>
      <c r="B78" s="37">
        <v>11.88</v>
      </c>
      <c r="C78" s="44" t="s">
        <v>18</v>
      </c>
      <c r="D78" s="45">
        <v>2</v>
      </c>
      <c r="E78" s="46">
        <v>14.92</v>
      </c>
      <c r="F78" s="47">
        <v>11.6</v>
      </c>
      <c r="G78" s="47">
        <v>9.28</v>
      </c>
      <c r="H78" s="47">
        <v>7.6</v>
      </c>
      <c r="I78" s="47">
        <v>6.34</v>
      </c>
      <c r="J78" s="47">
        <v>5.39</v>
      </c>
      <c r="K78" s="47">
        <v>4.63</v>
      </c>
      <c r="L78" s="47">
        <v>4.01</v>
      </c>
      <c r="M78" s="47">
        <v>3.51</v>
      </c>
      <c r="N78" s="47">
        <v>3.06</v>
      </c>
      <c r="O78" s="47">
        <v>2.69</v>
      </c>
      <c r="P78" s="47">
        <v>2.39</v>
      </c>
      <c r="Q78" s="47">
        <v>2.13</v>
      </c>
      <c r="R78" s="47">
        <v>1.91</v>
      </c>
      <c r="S78" s="48">
        <v>1.73</v>
      </c>
    </row>
    <row r="79" spans="1:19" ht="10.5" customHeight="1">
      <c r="A79" s="64" t="s">
        <v>8</v>
      </c>
      <c r="B79" s="37"/>
      <c r="C79" s="49" t="s">
        <v>19</v>
      </c>
      <c r="D79" s="50" t="s">
        <v>7</v>
      </c>
      <c r="E79" s="65">
        <v>21.99</v>
      </c>
      <c r="F79" s="66">
        <v>13.85</v>
      </c>
      <c r="G79" s="66">
        <v>9.28</v>
      </c>
      <c r="H79" s="66">
        <v>6.52</v>
      </c>
      <c r="I79" s="66">
        <v>4.75</v>
      </c>
      <c r="J79" s="66">
        <v>3.57</v>
      </c>
      <c r="K79" s="66">
        <v>2.75</v>
      </c>
      <c r="L79" s="66">
        <v>2.16</v>
      </c>
      <c r="M79" s="66">
        <v>1.73</v>
      </c>
      <c r="N79" s="66">
        <v>1.41</v>
      </c>
      <c r="O79" s="66">
        <v>1.16</v>
      </c>
      <c r="P79" s="66">
        <v>0.97</v>
      </c>
      <c r="Q79" s="66">
        <v>0.81</v>
      </c>
      <c r="R79" s="66">
        <v>0.69</v>
      </c>
      <c r="S79" s="67">
        <v>0.59</v>
      </c>
    </row>
    <row r="80" spans="1:19" ht="10.5" customHeight="1">
      <c r="A80" s="54" t="s">
        <v>8</v>
      </c>
      <c r="B80" s="55"/>
      <c r="C80" s="44" t="s">
        <v>19</v>
      </c>
      <c r="D80" s="56" t="str">
        <f>"(L/"&amp;$J$1&amp;")"</f>
        <v>(L/400)</v>
      </c>
      <c r="E80" s="57">
        <f aca="true" t="shared" si="16" ref="E80:S80">E79*200/$J$1</f>
        <v>10.995</v>
      </c>
      <c r="F80" s="57">
        <f t="shared" si="16"/>
        <v>6.925</v>
      </c>
      <c r="G80" s="57">
        <f t="shared" si="16"/>
        <v>4.64</v>
      </c>
      <c r="H80" s="57">
        <f t="shared" si="16"/>
        <v>3.26</v>
      </c>
      <c r="I80" s="57">
        <f t="shared" si="16"/>
        <v>2.375</v>
      </c>
      <c r="J80" s="57">
        <f t="shared" si="16"/>
        <v>1.785</v>
      </c>
      <c r="K80" s="57">
        <f t="shared" si="16"/>
        <v>1.375</v>
      </c>
      <c r="L80" s="57">
        <f t="shared" si="16"/>
        <v>1.08</v>
      </c>
      <c r="M80" s="57">
        <f t="shared" si="16"/>
        <v>0.865</v>
      </c>
      <c r="N80" s="57">
        <f t="shared" si="16"/>
        <v>0.705</v>
      </c>
      <c r="O80" s="57">
        <f t="shared" si="16"/>
        <v>0.58</v>
      </c>
      <c r="P80" s="57">
        <f t="shared" si="16"/>
        <v>0.485</v>
      </c>
      <c r="Q80" s="57">
        <f t="shared" si="16"/>
        <v>0.405</v>
      </c>
      <c r="R80" s="57">
        <f t="shared" si="16"/>
        <v>0.345</v>
      </c>
      <c r="S80" s="58">
        <f t="shared" si="16"/>
        <v>0.295</v>
      </c>
    </row>
    <row r="81" spans="1:19" ht="10.5" customHeight="1">
      <c r="A81" s="59"/>
      <c r="B81" s="60"/>
      <c r="C81" s="38" t="s">
        <v>18</v>
      </c>
      <c r="D81" s="39">
        <v>1</v>
      </c>
      <c r="E81" s="40">
        <v>17.88</v>
      </c>
      <c r="F81" s="41">
        <v>13.9</v>
      </c>
      <c r="G81" s="41">
        <v>11.13</v>
      </c>
      <c r="H81" s="41">
        <v>9.11</v>
      </c>
      <c r="I81" s="41">
        <v>7.6</v>
      </c>
      <c r="J81" s="41">
        <v>6.47</v>
      </c>
      <c r="K81" s="41">
        <v>5.55</v>
      </c>
      <c r="L81" s="41">
        <v>4.81</v>
      </c>
      <c r="M81" s="41">
        <v>4.21</v>
      </c>
      <c r="N81" s="41">
        <v>3.68</v>
      </c>
      <c r="O81" s="41">
        <v>3.23</v>
      </c>
      <c r="P81" s="41">
        <v>2.86</v>
      </c>
      <c r="Q81" s="41">
        <v>2.55</v>
      </c>
      <c r="R81" s="41">
        <v>2.29</v>
      </c>
      <c r="S81" s="42">
        <v>2.07</v>
      </c>
    </row>
    <row r="82" spans="1:19" ht="10.5" customHeight="1">
      <c r="A82" s="43">
        <v>1.5</v>
      </c>
      <c r="B82" s="37">
        <v>14.26</v>
      </c>
      <c r="C82" s="44" t="s">
        <v>18</v>
      </c>
      <c r="D82" s="45">
        <v>2</v>
      </c>
      <c r="E82" s="46">
        <v>16.94</v>
      </c>
      <c r="F82" s="47">
        <v>13.23</v>
      </c>
      <c r="G82" s="47">
        <v>10.63</v>
      </c>
      <c r="H82" s="47">
        <v>8.74</v>
      </c>
      <c r="I82" s="47">
        <v>7.31</v>
      </c>
      <c r="J82" s="47">
        <v>6.24</v>
      </c>
      <c r="K82" s="47">
        <v>5.36</v>
      </c>
      <c r="L82" s="47">
        <v>4.66</v>
      </c>
      <c r="M82" s="47">
        <v>4.09</v>
      </c>
      <c r="N82" s="47">
        <v>3.62</v>
      </c>
      <c r="O82" s="47">
        <v>3.22</v>
      </c>
      <c r="P82" s="47">
        <v>2.86</v>
      </c>
      <c r="Q82" s="47">
        <v>2.55</v>
      </c>
      <c r="R82" s="47">
        <v>2.29</v>
      </c>
      <c r="S82" s="48">
        <v>2.07</v>
      </c>
    </row>
    <row r="83" spans="1:19" ht="10.5" customHeight="1">
      <c r="A83" s="64" t="s">
        <v>8</v>
      </c>
      <c r="B83" s="37"/>
      <c r="C83" s="49" t="s">
        <v>19</v>
      </c>
      <c r="D83" s="50" t="s">
        <v>7</v>
      </c>
      <c r="E83" s="65">
        <v>27.23</v>
      </c>
      <c r="F83" s="66">
        <v>17.15</v>
      </c>
      <c r="G83" s="66">
        <v>11.49</v>
      </c>
      <c r="H83" s="66">
        <v>8.07</v>
      </c>
      <c r="I83" s="66">
        <v>5.88</v>
      </c>
      <c r="J83" s="66">
        <v>4.42</v>
      </c>
      <c r="K83" s="66">
        <v>3.4</v>
      </c>
      <c r="L83" s="66">
        <v>2.68</v>
      </c>
      <c r="M83" s="66">
        <v>2.14</v>
      </c>
      <c r="N83" s="66">
        <v>1.74</v>
      </c>
      <c r="O83" s="66">
        <v>1.44</v>
      </c>
      <c r="P83" s="66">
        <v>1.2</v>
      </c>
      <c r="Q83" s="66">
        <v>1.01</v>
      </c>
      <c r="R83" s="66">
        <v>0.86</v>
      </c>
      <c r="S83" s="67">
        <v>0.74</v>
      </c>
    </row>
    <row r="84" spans="1:19" ht="10.5" customHeight="1">
      <c r="A84" s="54" t="s">
        <v>8</v>
      </c>
      <c r="B84" s="55"/>
      <c r="C84" s="97" t="s">
        <v>19</v>
      </c>
      <c r="D84" s="56" t="str">
        <f>"(L/"&amp;$J$1&amp;")"</f>
        <v>(L/400)</v>
      </c>
      <c r="E84" s="57">
        <f aca="true" t="shared" si="17" ref="E84:S84">E83*200/$J$1</f>
        <v>13.615</v>
      </c>
      <c r="F84" s="57">
        <f t="shared" si="17"/>
        <v>8.575</v>
      </c>
      <c r="G84" s="57">
        <f t="shared" si="17"/>
        <v>5.745</v>
      </c>
      <c r="H84" s="57">
        <f t="shared" si="17"/>
        <v>4.035</v>
      </c>
      <c r="I84" s="57">
        <f t="shared" si="17"/>
        <v>2.94</v>
      </c>
      <c r="J84" s="57">
        <f t="shared" si="17"/>
        <v>2.21</v>
      </c>
      <c r="K84" s="57">
        <f t="shared" si="17"/>
        <v>1.7</v>
      </c>
      <c r="L84" s="57">
        <f t="shared" si="17"/>
        <v>1.34</v>
      </c>
      <c r="M84" s="57">
        <f t="shared" si="17"/>
        <v>1.07</v>
      </c>
      <c r="N84" s="57">
        <f t="shared" si="17"/>
        <v>0.87</v>
      </c>
      <c r="O84" s="57">
        <f t="shared" si="17"/>
        <v>0.72</v>
      </c>
      <c r="P84" s="57">
        <f t="shared" si="17"/>
        <v>0.6</v>
      </c>
      <c r="Q84" s="57">
        <f t="shared" si="17"/>
        <v>0.505</v>
      </c>
      <c r="R84" s="57">
        <f t="shared" si="17"/>
        <v>0.43</v>
      </c>
      <c r="S84" s="58">
        <f t="shared" si="17"/>
        <v>0.37</v>
      </c>
    </row>
    <row r="85" spans="1:19" ht="10.5" customHeight="1">
      <c r="A85" s="98"/>
      <c r="B85" s="99"/>
      <c r="C85" s="100"/>
      <c r="D85" s="101"/>
      <c r="E85" s="98"/>
      <c r="F85" s="98"/>
      <c r="G85" s="98"/>
      <c r="H85" s="102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1:21" ht="10.5" customHeight="1">
      <c r="A86" s="103" t="s">
        <v>18</v>
      </c>
      <c r="B86" s="104" t="s">
        <v>20</v>
      </c>
      <c r="C86" s="100"/>
      <c r="D86" s="101"/>
      <c r="E86" s="98"/>
      <c r="F86" s="98"/>
      <c r="G86" s="102"/>
      <c r="H86" s="102" t="s">
        <v>10</v>
      </c>
      <c r="I86" s="100"/>
      <c r="J86" s="98"/>
      <c r="K86" s="98"/>
      <c r="L86" s="98"/>
      <c r="M86" s="98"/>
      <c r="N86" s="98"/>
      <c r="O86" s="102"/>
      <c r="P86" s="98"/>
      <c r="Q86" s="98"/>
      <c r="R86" s="98"/>
      <c r="S86" s="98"/>
      <c r="U86" s="105"/>
    </row>
    <row r="87" spans="1:21" ht="10.5" customHeight="1">
      <c r="A87" s="104" t="s">
        <v>8</v>
      </c>
      <c r="B87" s="102" t="s">
        <v>8</v>
      </c>
      <c r="C87" s="100"/>
      <c r="D87" s="101"/>
      <c r="E87" s="98"/>
      <c r="F87" s="98"/>
      <c r="G87" s="98"/>
      <c r="H87" s="102" t="s">
        <v>11</v>
      </c>
      <c r="I87" s="100"/>
      <c r="J87" s="98"/>
      <c r="K87" s="98"/>
      <c r="L87" s="98"/>
      <c r="M87" s="98"/>
      <c r="N87" s="98"/>
      <c r="O87" s="98"/>
      <c r="P87" s="98"/>
      <c r="Q87" s="98"/>
      <c r="R87" s="98"/>
      <c r="S87" s="98"/>
      <c r="U87" s="105"/>
    </row>
    <row r="88" spans="1:21" ht="10.5" customHeight="1">
      <c r="A88" s="103" t="s">
        <v>18</v>
      </c>
      <c r="B88" s="104" t="s">
        <v>21</v>
      </c>
      <c r="C88" s="100"/>
      <c r="D88" s="101"/>
      <c r="E88" s="98"/>
      <c r="F88" s="98"/>
      <c r="G88" s="102"/>
      <c r="H88" s="102" t="s">
        <v>12</v>
      </c>
      <c r="I88" s="100"/>
      <c r="J88" s="98"/>
      <c r="K88" s="98"/>
      <c r="L88" s="98"/>
      <c r="M88" s="98"/>
      <c r="N88" s="98"/>
      <c r="O88" s="98"/>
      <c r="P88" s="98"/>
      <c r="Q88" s="98"/>
      <c r="R88" s="98"/>
      <c r="S88" s="98"/>
      <c r="U88" s="105"/>
    </row>
    <row r="89" spans="1:21" ht="10.5" customHeight="1">
      <c r="A89" s="104" t="s">
        <v>8</v>
      </c>
      <c r="B89" s="102" t="s">
        <v>8</v>
      </c>
      <c r="C89" s="100"/>
      <c r="D89" s="101"/>
      <c r="E89" s="98"/>
      <c r="F89" s="98"/>
      <c r="G89" s="98"/>
      <c r="H89" s="102" t="s">
        <v>13</v>
      </c>
      <c r="I89" s="100"/>
      <c r="J89" s="98"/>
      <c r="K89" s="98"/>
      <c r="L89" s="98"/>
      <c r="M89" s="98"/>
      <c r="N89" s="98"/>
      <c r="O89" s="98"/>
      <c r="P89" s="98"/>
      <c r="Q89" s="98"/>
      <c r="R89" s="98"/>
      <c r="S89" s="98"/>
      <c r="U89" s="105"/>
    </row>
    <row r="90" spans="1:19" s="110" customFormat="1" ht="10.5" customHeight="1">
      <c r="A90" s="106" t="s">
        <v>22</v>
      </c>
      <c r="B90" s="107" t="s">
        <v>7</v>
      </c>
      <c r="C90" s="108"/>
      <c r="D90" s="109" t="s">
        <v>14</v>
      </c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1:4" s="110" customFormat="1" ht="10.5" customHeight="1">
      <c r="A91" s="111" t="s">
        <v>22</v>
      </c>
      <c r="B91" s="112" t="str">
        <f>"(L/"&amp;$J$1&amp;")"</f>
        <v>(L/400)</v>
      </c>
      <c r="C91" s="113"/>
      <c r="D91" s="114" t="str">
        <f>"    charakteristická (normová) hodnota únosnosti pro deformaci L/"&amp;$J$1&amp;""</f>
        <v>    charakteristická (normová) hodnota únosnosti pro deformaci L/400</v>
      </c>
    </row>
  </sheetData>
  <sheetProtection password="C6EE" sheet="1" objects="1" scenarios="1"/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dcterms:created xsi:type="dcterms:W3CDTF">2000-05-26T16:01:09Z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